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torrequ\Desktop\"/>
    </mc:Choice>
  </mc:AlternateContent>
  <bookViews>
    <workbookView xWindow="480" yWindow="450" windowWidth="14880" windowHeight="5490" tabRatio="547"/>
  </bookViews>
  <sheets>
    <sheet name="EJECUCIÓN PLANES 2016" sheetId="3" r:id="rId1"/>
  </sheets>
  <definedNames>
    <definedName name="_xlnm._FilterDatabase" localSheetId="0" hidden="1">'EJECUCIÓN PLANES 2016'!$A$6:$O$86</definedName>
  </definedNames>
  <calcPr calcId="171027"/>
</workbook>
</file>

<file path=xl/calcChain.xml><?xml version="1.0" encoding="utf-8"?>
<calcChain xmlns="http://schemas.openxmlformats.org/spreadsheetml/2006/main">
  <c r="K5" i="3" l="1"/>
  <c r="L10" i="3" l="1"/>
  <c r="L11" i="3" l="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8" i="3"/>
  <c r="L49" i="3"/>
  <c r="L50" i="3"/>
  <c r="L51" i="3"/>
  <c r="L52" i="3"/>
  <c r="L53" i="3"/>
  <c r="L54" i="3"/>
  <c r="L55" i="3"/>
  <c r="L56" i="3"/>
  <c r="L57" i="3"/>
  <c r="L58" i="3"/>
  <c r="L59" i="3"/>
  <c r="L60" i="3"/>
  <c r="L61" i="3"/>
  <c r="L62" i="3"/>
  <c r="L63" i="3"/>
  <c r="L64" i="3"/>
  <c r="L65" i="3"/>
  <c r="L66" i="3"/>
  <c r="L67" i="3"/>
  <c r="L68" i="3"/>
  <c r="L78" i="3"/>
  <c r="L79" i="3"/>
  <c r="L80" i="3"/>
  <c r="L81" i="3"/>
  <c r="L82" i="3"/>
  <c r="L83" i="3"/>
  <c r="L84" i="3"/>
  <c r="L85" i="3"/>
  <c r="L9" i="3"/>
</calcChain>
</file>

<file path=xl/sharedStrings.xml><?xml version="1.0" encoding="utf-8"?>
<sst xmlns="http://schemas.openxmlformats.org/spreadsheetml/2006/main" count="685" uniqueCount="210">
  <si>
    <t>Consolidación de Proyectos y Planes</t>
  </si>
  <si>
    <t>Clasificación</t>
  </si>
  <si>
    <t>Descripción</t>
  </si>
  <si>
    <t>Unidad Meta física</t>
  </si>
  <si>
    <t>Responsable</t>
  </si>
  <si>
    <t>Vicepresidencia Ejecutiva /Vicepresindencia Negocio</t>
  </si>
  <si>
    <t>Encargado de reportar la información</t>
  </si>
  <si>
    <t>Meta</t>
  </si>
  <si>
    <t>VP T&amp;D Energía</t>
  </si>
  <si>
    <t>Electrificación Rural</t>
  </si>
  <si>
    <t>Nombre del Proyecto o Plan de acción</t>
  </si>
  <si>
    <t>Meta Física</t>
  </si>
  <si>
    <t>ATENDER INTEGRALMENTE AL CLIENTE BRINDANDO SOLUCIONES AJUSTADAS A SUS NECESIDADES</t>
  </si>
  <si>
    <t>Código del Plan</t>
  </si>
  <si>
    <t>%</t>
  </si>
  <si>
    <t>CRECER EN MERCADOS Y NEGOCIOS</t>
  </si>
  <si>
    <t>DESARROLLAR CAPACIDADES ORGANIZACIONALES REQUERIDAS POR LA ESTRATEGIA</t>
  </si>
  <si>
    <t>OPTIMIZAR PROCESOS</t>
  </si>
  <si>
    <t>OPTIMIZAR Y CONSOLIDAR LOS SISTEMAS DE INFORMACION PARA LA TOMA DE DECISIONES</t>
  </si>
  <si>
    <t>PROGRAMA PUNTAS Y COLAS</t>
  </si>
  <si>
    <t>SDZS-COMPRA DE RECONECTADORES Y SECCIONALIZADORES DE 15 Y 36 KV-404</t>
  </si>
  <si>
    <t>INTEGRACION AL SCADA DE LOS ACTUALES SECCIONALIZADORES CONECTADOS EN LA RED ESSA PARA CALIDAD DEL SERVICIO ETAPA 1 Y ETAPA 2</t>
  </si>
  <si>
    <t>CONVENIOS FAER ESSA- MINMINAS</t>
  </si>
  <si>
    <t>SERVICIO DE CONEXIÓN PARA LA GERENCIA REGIONAL MAGDALENA MEDIO CAMPO LLANITO</t>
  </si>
  <si>
    <t>SERVICIO DE CONEXIÓN PARA LA GERENCIA REGIONAL MAGDALENA MEDIO CAMPO CASABE</t>
  </si>
  <si>
    <t>SERVICIO DE CONEXIÓN PARA LA GERENCIA REGIONAL MAGDALENA MEDIO CAMPO YARIGUI</t>
  </si>
  <si>
    <t>RENOVACION PARQUE AUTOMOTOR</t>
  </si>
  <si>
    <t>MODERNIZACIÓN DEL SISTEMA DE COMUNICACIÓN POR RADIOFRECUENCIA</t>
  </si>
  <si>
    <t>ADQUISICIÓN DE TRANSFORMADORES DE CORRIENTE Y DE POTENCIAL PARA SUBESTACIONES</t>
  </si>
  <si>
    <t>ADQUISICION BANCO DE BATERIAS Y CARGADORES  PARA LAS SUBESTACIONES DE POTENCIA</t>
  </si>
  <si>
    <t>ADQUISICION DE PARARRAYOS PARA MANTENIMIENTO DE SUBESTACIONES DE POTENCIAS</t>
  </si>
  <si>
    <t>PLAN GENERICO GESTION COMERCIAL</t>
  </si>
  <si>
    <t>PROYECTO IMPLEMENTACION CODIGO DE MEDIDA RESOLUCION 038</t>
  </si>
  <si>
    <t>ADQUISICION DE EQUIPOS Y HERRAMIENTAS PARA LA OPERACION DEL SISTEMA DE DISTRIBUCION AREA GESTION OPERATIVA</t>
  </si>
  <si>
    <t>MANTENIMIENTO DE TRANSFORMADORES DE DISTRIBUCION-272</t>
  </si>
  <si>
    <t>COMPRA DE MATERIALES, HERRAMIENTAS Y ACCESORIOS SSL</t>
  </si>
  <si>
    <t>ADQUISICIÓN DE TRANSFORMADORES DE POTENCIA PARA EXPANSION Y REPUESTO</t>
  </si>
  <si>
    <t>REPOSICION TRANSFORMADORES DE DISTRIBUCION-280</t>
  </si>
  <si>
    <t>ADE NO - ACTIVIDADES ELECTRICAS EN REDES DEL SDL - 287</t>
  </si>
  <si>
    <t>289 - REPOSICION Y REMODELACION REDES SDL - SDZN - 289</t>
  </si>
  <si>
    <t>SDZS - REPOSICION REDES SDL ZONA SUR - 296</t>
  </si>
  <si>
    <t>SDZS ACTIVIDADES ELECTRICAS EN REDES DEL SDL ZONA SUR-300</t>
  </si>
  <si>
    <t>MODERNIZACION PLANTAS HIDRAULICAS</t>
  </si>
  <si>
    <t>356- COMPRA DE ACTIVOS EXISTENTES Y FUTUROS (PROYECCION T&amp;D - AREA DE GESTION COMERCIAL) - COMPRA DE TRANSFORMADORES DE DISTRIBUCIÓN (PROYECCION LABORATORIO Y MTTO DE EQUIPOS)</t>
  </si>
  <si>
    <t>LÍNEA DOBLE CIRCUITO PUERTO WILCHES - CANTAGALLO 34,5 KV</t>
  </si>
  <si>
    <t>ADECUACIONES Y REESTRUCTURACIÓN DE SUBESTACIONES ESSA PARA CUMPLIMIENTO DE NORMATIVIDAD VIGENTE</t>
  </si>
  <si>
    <t>PROYECTO REMOS</t>
  </si>
  <si>
    <t>412 - MODERNIZACION REDES SDL - SDZN - 412</t>
  </si>
  <si>
    <t>SDZS - EXPANSION REDES SDL ZONA SUR - 415</t>
  </si>
  <si>
    <t>MEJORAMIENTO Y REPOSICION DE LINEAS DE TRANSMISION</t>
  </si>
  <si>
    <t>MANTENIMIENTO AL CAMBIADOR DE TOMAS DEL MODULO DE RESERVA DEL AUTOTRANSFORMADOR DE LA SUBESTACION PALOS</t>
  </si>
  <si>
    <t>498 - SUMINISTRO DE EQUIPOS Y HERRAMIENTAS - 498</t>
  </si>
  <si>
    <t>SDZS- SUMINISTRO DE EQUIPOS Y HERRAMIENTAS-502</t>
  </si>
  <si>
    <t>CAMBIO DE SALIDAS DE CIRCUITOS 13.8 KV Y LINEAS 34.5 KV DE LAS SUBESTACIONES DE POTENCIA</t>
  </si>
  <si>
    <t>575 - COMPRA DE MATERIALES REPOSICION Y MODERNIZACION SDZN - 575</t>
  </si>
  <si>
    <t>COMPRA DE MATERIALES REPOSICION Y MODERNIZACION ZONA SUR-576</t>
  </si>
  <si>
    <t>578 - EXPANSION REDES SDL SDZN - 578</t>
  </si>
  <si>
    <t>EXPANSIÓN SUBESTACIÓN PALENQUE 230/115 KV Y AMPLIACIÓN TRANSFORMACIÓN SUBESTACIÓN REAL MINAS 115 KV</t>
  </si>
  <si>
    <t>AMPLIACIÓN SUBESTACIÓN BUCARAMANGA 230/115 KV</t>
  </si>
  <si>
    <t>RECONFIGURACIÓN SUBESTACIÓN RIO FRÍO 115 KV</t>
  </si>
  <si>
    <t>EXPANSIÓN SUBESTACIÓN PRINCIPAL 115 KV</t>
  </si>
  <si>
    <t>EXPANSIÓN SUBESTACIÓN CONUCOS 115 KV</t>
  </si>
  <si>
    <t>RECONFIGURACIÓN Y EXPANSIÓN SUBESTACIÓN BARRANCA 230/115  KV</t>
  </si>
  <si>
    <t>NUEVA SUBESTACIÓN BUENA VISTA 115 KV Y AMPLIACIÓN TRANSFORMACIÓN SUBESTACIÓN SABANA DE TORRES 115 KV</t>
  </si>
  <si>
    <t>LÍNEA BARRANCA - PUERTO WILCHES 115 KV</t>
  </si>
  <si>
    <t>LÍNEA OCAÑA - SAN ALBERTO 115 KV</t>
  </si>
  <si>
    <t>COMPRA DE ACTIVOS EXISTENTES Y/O FUTUROS SDZS (PROYECCION T&amp;D AREA DE GESTION COMERCIAL)-596</t>
  </si>
  <si>
    <t>REPOSICIÓN Y CONSTRUCCIÓN DE VARIANTES DE LINEAS DE TRANSMISIÓN</t>
  </si>
  <si>
    <t>LINEA PIEDECUESTA-FLORIDA LA GRANJA 34.5 KV</t>
  </si>
  <si>
    <t>PLAN GENERICO DE COMPRAS 2014 AREA PRODUCCION ENERGIA  HIDRAULICA</t>
  </si>
  <si>
    <t>PLAN GENERICO COMPRAS COSTOS AREA PRODUCCION DE ENERGIA A?O 2016</t>
  </si>
  <si>
    <t>PLAN GENERICO AREA GESTION OPERATIVA</t>
  </si>
  <si>
    <t>PLAN GENERICO DE COMPRAS- EQUIPO DE TRABAJO DE COMUNICACION</t>
  </si>
  <si>
    <t>GESTION DE MANTENIMIENTO Y  REPOSICION AIRES ACONDICIONADOS SUBESTACIONES Y OFICINAS</t>
  </si>
  <si>
    <t>PLAN GENERICO DEL PROYECTO REMOS</t>
  </si>
  <si>
    <t>COMPRA DE EQUIPOS Y ELEMENTOS DE TELECOMUNICACIONES</t>
  </si>
  <si>
    <t>PLAN GENERICO ALMACEN GENERAL</t>
  </si>
  <si>
    <t>PLAN DE REFORZAMIENTO ESTRUCTURAL EN PLANTAS Y EDIFICIOS ADMINISTRATIVOS</t>
  </si>
  <si>
    <t>SUMINISTRO DE ELEMENTOS Y MANO DE OBRA PARA CONFORMAR PUESTOS DE TRABAJO</t>
  </si>
  <si>
    <t>PROYECTO PÉRDIDAS</t>
  </si>
  <si>
    <t>RENOVACION PLATAFORMA DE SERVIDORES BLADE Y SAN</t>
  </si>
  <si>
    <t>PROYECTO DE EXPANSION DE LA RED DE TELECOMUNICACIONES</t>
  </si>
  <si>
    <t>EQUIPOS RED DE DATOS</t>
  </si>
  <si>
    <t>CONSTRUCCIÓN DE REDES DE BAJA TENSIÓN Y ACOMETIDAS PARA LA ELECTRIFICACIÓN RURAL DE USUARIOS DE LAS DISTINTAS VEREDAS DE LOS MUNICIPIOS DEL ÁREA DE INFLUENCIA DE ESSA</t>
  </si>
  <si>
    <t>INTEGRAR AL SISTEMA SCADA DEL CENTRO DE CONTROL LA TELEMETRIA DE LOS SECCIONALIZADORES (86) ACTUALMENTE INSTALADOS EN LA RED ELECTRICA DE ESSA AREA METROPOLITANA DE BUCARAMANGA CON EL PROPOSITO DE AUMENTAR LA CONFIABILIDAD</t>
  </si>
  <si>
    <t>AMPLIAR LA COBERTURA MEJORAR LA CALIDAD Y CONTINUIDAD DEL SERVICIO DE ENERGÍA Y SATISFACER LA DEMANDA EN LAS ZONAS  RURALES</t>
  </si>
  <si>
    <t>COMPRA DE RECONECTADORES, SECCIONALIZADORES Y REPUESTOS ASOCIADOS PARA 15 Y 36 KV - CUMPLIMIENTO REGULATORIO</t>
  </si>
  <si>
    <t xml:space="preserve">SERVICIO DE CONEXIÓN PARA LA GERENCIA REGIONAL MAGDALENA MEDIO CAMPO LLANITO, AL SISTEMA DE DISTRIBUCION LOCAL 34,5 KV EN LA SUBESTACIÓN TERMOBARRANCA, QUE INCLUYE LA DISPOSICIÓN DE ACTIVOS DE CONEXIÓN, SU REPOSICION, ADMINISTRACIÓN, OPERTACION Y MANTENIMIENTO, CON UNA CAPACIDAD NOMINAL DE CONEXIÓN DE 4,3 MW. LONGITUD DE LA LÍNEA 15 KM.	</t>
  </si>
  <si>
    <t>SERVICIO DE CONEXIÓN PARA LA GERENCIA REGIONAL MAGDALENA MEDIO CAMPO CASABE, AL SISTEMA DE TRANSMISIÓN REGIONAL A 115 KV EN LA SUBESTACIÓN TERMOBARRANCA, QUE INCLUYE LA DISPOSICIÓN DE ACTIVOS DE CONEXIÓN, SU REPOSICION, ADMINISTRACIÓN, OPERTACION Y MANTENIMIENTO, CON UNA CAPACIDAD NOMINAL DE CONEXIÓN DE 32 MW. LONGITUD DE LA LÍNEA 9 KM</t>
  </si>
  <si>
    <t>SERVICIO DE CONEXIÓN PARA LA GERENCIA REGIONAL MAGDALENA MEDIO CAMPO YARIGUI, AL SISTEMA DE TRANSMISIÓN REGIONAL A 115 KV EN LA SUBESTACIÓN PUERTO WILCHES, QUE INCLUYE LA DISPOSICIÓN DE ACTIVOS DE CONEXIÓN, SU REPOSICION, ADMINISTRACIÓN, OPERTACION Y MANTENIMIENTO, CON UNA CAPACIDAD NOMINAL DE CONEXIÓN DE 20,4 MW</t>
  </si>
  <si>
    <t>RENOVACION PARQUE AUTOMOTOR TIPO PESADO</t>
  </si>
  <si>
    <t>PROYECTO DE MODERNIZACIÓN DEL SISTEMA DE COMUNICACIONES OPERATIVAS POR RADIO FRECUENCIA HACIENDO APROVECHAMIENTO DE LAS LICENCIAS ADQUIRIDAS Y LA INFRAESTRUCTURA DE ESSA MEJORANDO LA COBERTURA CONFIABILIAD Y CALIDAD DE LAS COMUNICACIONES OPERATIVAS - REPOSICIÓN DEL SISTEMA RADIOS TRUNKING</t>
  </si>
  <si>
    <t>PROCESO PARA ADQUISICIÓN DE CT Y PT PARA MANTENIMIENTO DE SUBESTACIONES</t>
  </si>
  <si>
    <t>SUMINISTRO BANCO DE BATERIAS Y CARGADORES  PARA LAS SUBESTACIONES DE POTENCIA</t>
  </si>
  <si>
    <t>SUMINISTRO DE PARARAYOS PARA SUBESTACIONES DE POTENCIA</t>
  </si>
  <si>
    <t>INVERSION, COSTOS Y GASTOS DEL AREA GESTION COMERCIAL NO ASOCIADOS A UN PLAN DE ACCION</t>
  </si>
  <si>
    <t>ADQUISICION, PRUEBAS  MONTAJE DE EQUIPOS DE TELEMEDIDA PARA DAR CUMPLIMIENTO A LA RESOLUCION 038 PARA REGISTRAS LAS OPERACIONES DE LOS PARTICIPANTES EN EL MEN</t>
  </si>
  <si>
    <t>EJECUTAR LAS COMPRAS DE EQUIPOS Y HERRAMIENTAS NECESARIAS PARA LA OPERACION NORMAL DE LOS PROCESOS DEL AREA DE GESTION OPERATIVA</t>
  </si>
  <si>
    <t>REPARACION Y MANTENIMIENTO DE LOS TRANSFORMADORES DE DISTRIBUCION QUE PRESENTAN FALLA.( 34.5, 13.2, 11.4, 6.3, 4.16 KV)</t>
  </si>
  <si>
    <t>COMPRA DE MATERIALES Y HERRAMIENTAS NECESARIAS PARA ADELANTAR LAS ACTIVIDADES DE MANTENIMIENTO- EQUIPOS DE PATIO</t>
  </si>
  <si>
    <t>TRANSFORMADORES DE POTENCIA PARA EXPANSION Y REPUESTO 34.5/13.8 KV DE 25 Y 5 MVA</t>
  </si>
  <si>
    <t>ADQUISICION DE TRANSFORMADORES DE DISTRIBUCIO  PARA REPOSICION</t>
  </si>
  <si>
    <t>CONTRATOS DE MANTENIMIENTO DE REDES Y OBRAS ELÉCTRICAS</t>
  </si>
  <si>
    <t>MANO DE OBRA Y MATERIAL MENOR PARA REALIZAR LA REPOSICIÓN DE REDES DEL SDL EN LA ZONA NORTE</t>
  </si>
  <si>
    <t>MANO DE OBRA Y MATERIAL MENOR PARA REALIZAR REPOSICION DE REDES DEL SDL ZONA SUR</t>
  </si>
  <si>
    <t>CONTRATOS DE MANTENIMIENTO DE REDES SDL ADE SURESTE</t>
  </si>
  <si>
    <t>SISTEMA CAPTACION Y CONDUCCION PLANTA CASCADA. FABRICACION DE PASAMANOS DE SEGURIDAD CANAL DE CONDUCCION PLANTA CASCADA.  FABRICACION DE PUENTE GRUA REJAS PRINCIPALES EN CANAL DE CONDUCCION PLANTA CASCADA. FABRICACION, INSTALACION Y MONTAJE DE TUBERIAS DE CARGA PLANTA CASCADA. REHABILITACION COMPUERTAS DE FONDO 1, 2, 3 Y 4 DE LA REPRESA DE BOCAS. DISEÑO, CONSTRUCCION Y PUESTA EN SERVICIO DE PUENTE GRUA EN REPRESA DE BOCAS. CAMBIO TUBERIA DE CARGA 1 PLANTA PALMAS. CAMBIO TUBERIA DE CARGA 2 PLANTA PALMAS, DISEÑO CONTRUCCION Y MONTAJE DE SISTEMA DE LUBRICACION FORZADA EN COJINETES DE EMPUJE UNIDADES 1, 2, 3 Y 4 PLANTA PALMAS. ADQUISICION DE 5 COJINETES DE EMPUJE ORIGINALES PARA UNIDADES HIDRAULICAS PLANTA PALMAS. DISEÑO Y CONSTRUCCIÓN DE TALLER DE MECÁNICA INDUSTRIAL EN PLANTA PALMAS. CAMBIO PROTECCIONES ELECTRICAS TURBOGRUPO PLANTA PALMAS. FABRICACION Y SUMINISTRO EQUIPOS Y REPUESTOS PARA RECUPERACION VIDA UTIL PLANTAS HIDRAULICAS. COMPRA TRANSFORMADOR POTENCIA UNIDAD 1 PALMAS.</t>
  </si>
  <si>
    <t>COMPRA DE ACTIVOS EXISTENTES Y FUTUROS (PROYECCION T&amp;D - AREA DE GESTION COMERCIAL)</t>
  </si>
  <si>
    <t>ADECUACIONES Y REESTRUCTURACIÓN DE SUBESTACIONES ESSA PARA CUMPLIMIENTO DE NORMATIVIDAD VIGENTE- OBRAS CIVILES  CÁRCAMOS DE LOS TRANSFORMADORES - FOSOS - Y CAMBIO DE GRAVILLA</t>
  </si>
  <si>
    <t>INGENIERÍA, MONTAJE Y PUESTA EN SERVICIO DE LA INFRAESTRUCTURA ELÉCTRICA Y CIVIL  NECESARIA PARA REPOTENCIAR SUBESTACIONES DE ESSA</t>
  </si>
  <si>
    <t>MANO DE OBRA PARA REALIZAR LA MODERNIZACION DE LAS REDES E INFRAESTRUCTURA DEL SDL, QUE POR CUMPLIMIENTO DE SU VIDA ÚTIL Y/O DESGASTE O DAÑOS Y CRECIMIENTO DE LA DEMANDA, SE REQUIERE CAMBIAR PARA MANTENER Y MEJORAR LA PRESTACIÓN DEL SERVICIO DE ENERGÍA ELÉCTRICA.</t>
  </si>
  <si>
    <t>MANO DE OBRA PARA REALIZAR LA MODENIZACION DE LAS REDES E INFRAESTRUCTURA DEL SDL, QUE POR CUMPLIMIENTO DE SU VIDA UTIL Y/O DESGASTE O DA?OS Y CRECIMIENTO DE LA DEMANDA, SE REQUIERE CAMBIAR PARA MANTENER Y MEJORAR LA PRESTACION DEL SERVICIO DE ENERGIA ELECTRICA.</t>
  </si>
  <si>
    <t>CAMBIO DEL CILINDRO, LLAVE DEL RUPTOR Y MANTENIMIENTO AL CAMBIADOR DE TOMAS DEL MODULO DE RESERVA DE 50 MVA 230/115/13.8 KV DE LA SUBESTACION PALOS</t>
  </si>
  <si>
    <t xml:space="preserve">COMPRA EQUIPOS Y HERRAMIENTAS DE TRABAJO PARA EL MANTENIMINETO DE REDES SDL
</t>
  </si>
  <si>
    <t>REPOSICIÓN DE LA SALIDA DE CABLES DE 13,8 KV Y 34.5 KV DE LAS SUBESTACIONES  DE POTENCIA</t>
  </si>
  <si>
    <t>COMPRA DE MATERIALES REPOSICION Y MODERNIZACION ZONA NORTE</t>
  </si>
  <si>
    <t>COMPRA DE MATERIALES REPOSICION Y MODERNIZACION ZONA SUR</t>
  </si>
  <si>
    <t>INSTALACIÓN DE DOS BANCOS DE AUTOTRANSFORMADORES 230/115 KV DE 150 MVA CON SUS BAHÍAS ASOCIADAS POR 115 KV EN LA SUBESTACIÓN PALENQUE.</t>
  </si>
  <si>
    <t>COMPRA DE ACTIVOS EXISTENTES Y/O FUTUROS (PROYECCION T&amp;D AREA DE GESTION COMERCIAL)</t>
  </si>
  <si>
    <t>REPOSICIÓN DE LINEAS DE TRANSMISIÓN Y CONSTRUCCIÓN DE VARIANTES DE LINEAS DE 115 Y 230 KV EN EL AREA DE INFLUENCIA DE ESSA</t>
  </si>
  <si>
    <t>DISEÑO, CONSTRUCCION Y PUESTA EN SERVICIO DE UNA LINEA DOBLE CTO A 34.5 KV ENTRE LA S/E PIEDECUSTA Y LA S/E LA GRANJA-FLORIDA 5 KM</t>
  </si>
  <si>
    <t>SUMINISTRO DE EQUIPOS DE CÓMPUTO E IMPRESORAS</t>
  </si>
  <si>
    <t>PLAN GENERICO COMPRAS AÑO 2014 AREA PRODUCCION ENERGIA HIDRAULICAS</t>
  </si>
  <si>
    <t>PRESUPUESTO COSTOS PLANTAS TERMICAS E HIDRAULICAS A?O 2015</t>
  </si>
  <si>
    <t>COSTOS GENERALES AREA OPERACION Y CALIDAD</t>
  </si>
  <si>
    <t>MANTENIMIENTO Y REPOSICION AIRES ACONDICIONADOS SUBESTACIONES Y OFICINAS</t>
  </si>
  <si>
    <t>COMPRA DE EQUIPOS Y ELEMENTOS DE TELECOMUNICACIONES (VHF, CCTV,CABLEADO ESTRUCTURADO)</t>
  </si>
  <si>
    <t>COMPRAS MATERIALES DE MANTENIMIENTO PARA EL ALMACEN GENERAL</t>
  </si>
  <si>
    <t>SUMINISTRO DE ELEMENTOS PARA CONFORMAR PUESTOS DE TRABAJO DE OFICINA ABIERTA, MANO DE OBRA PARA MONTAJE Y DESMONTAJE DE PUESTOS DE TRABAJO</t>
  </si>
  <si>
    <t>RECUPERAR LA PÉRDIDAS DE ENERGÍA  TANTO TÉCNICA COMO NO TÉCNICAS CON LA FINALIDAD DE MEJORAR LA SOSTENEBILIDAD DEL NEGOCIO Y EL CUMPLIMIENTO DE LA NORMATIVA</t>
  </si>
  <si>
    <t>ADQUISICION DE SERVIDORES BLADE , ALMACENAMIENTO, LICENCIAMIENTO,  ASESORIA PARA CONFIGURACIÓN, INSTALACION Y VIRTUALIZACION DE LA SOLUCION</t>
  </si>
  <si>
    <t>IMPLEMENTAR LA RED DE TELECOMUNICACIONES QUE SOPORTE LAS NECESIDADES DE LA COMPAÑIA.</t>
  </si>
  <si>
    <t>EQUIPOS DE ACCESO QUE PERMITEN LA CONEXION DE CLIENTES Y USUARIOS A LA RED DE DATOS DE ESSA.</t>
  </si>
  <si>
    <t>EQUIPOS OFIMÁTICOS</t>
  </si>
  <si>
    <t>Área Proyectos</t>
  </si>
  <si>
    <t>Subgerencia Distribución Zona Sur</t>
  </si>
  <si>
    <t>Área Gestión Operativa</t>
  </si>
  <si>
    <t>Área Suministro y Soporte Administrativo</t>
  </si>
  <si>
    <t>Subgerencia Subestaciones y Líneas</t>
  </si>
  <si>
    <t>Área Gestión Comercial</t>
  </si>
  <si>
    <t>Subgerencia Distribución Zona Norte</t>
  </si>
  <si>
    <t>Área Generación Energía</t>
  </si>
  <si>
    <t>Área Servicios Corporativos</t>
  </si>
  <si>
    <t>Gerencia General</t>
  </si>
  <si>
    <t>PLAN</t>
  </si>
  <si>
    <t>PROYECTO</t>
  </si>
  <si>
    <t xml:space="preserve"> MANO DE OBRA PARA LA EXPANSIÓN  DE REDES SDL LOS PARA CONTRATOS O CONVENIOS CON TERCEROS ADE NOROESTE</t>
  </si>
  <si>
    <t>CAMBIO DE CONFIGURACIÓN 230 KV ANILLO A INTERRUPTOR Y MEDIO.
INSTALACIÓN DE 4 AUTOTRANSFORMADORES DE 90 MVA 230/115 KV (2 EXISTENTES - 2 NUEVOS) CON SUS BAHÍAS ASOCIADAS.
CAMBIO DE CONFIGURACIÓN 115 KV BARRA SENCILLA A BARRA PRINCIPAL Y TRANSFERENCIA.</t>
  </si>
  <si>
    <t>INSTALACIÓN DE DOS TRANSFORMADORES 115/34,5 KV DE 40 MVA CON SUS BAHÍAS ASOCIADAS.
DOS BAHÍAS DE LÍNEA 115 KV.
RECONFIGURACIÓN DE LA LÍNEA BARRANCA - PALENQUE EN BARRANCA - BUENAVISTA - PALENQUE</t>
  </si>
  <si>
    <t>EN ESTE PLAN SE PRESUPUESTAN LAS COMPRAS, SUMINISTROS Y DEMAS RUBROS GENÉRICOS QUE APOYAN EL FUNCIONAMIENTO DEL EQUIPO Y LA GESTIÓN DE COMUNICACIÓN DE ESSA.</t>
  </si>
  <si>
    <t>NOMINA Y PLAN DE COMPRAS Y RUBROS DEL COSTO REQUERIDOS PARA LAS ACTIVIDADES DEL PROGRAMA REMOS</t>
  </si>
  <si>
    <t>EJECUTAR REFORZAMIENTO ESTRUCTURAL EN PLANTAS DE GENERACION Y EDIFICIOS ADMINISTRATIVOS TENIENDO EN CUENTA LOS ESTUDIOS DE VULNERABILIDAD SISMICA REALIZADOS EN EL AÑO 2013</t>
  </si>
  <si>
    <t>MEJORAMIENTO DE ESTRUCTURAS, DISEÑO Y REPOSICION DE ESTRUCTURAS DE LAS LINEAS DE TRANSMISION A NIVEL DE 115 Y 230 KV - TRABAJOS EN LAS TORRES DE TRANSMISIÓN POR INESTABILIDAD GEOLÓGICA.  PAIPA - BARBOSA, BARBOSA - CIMITARRA</t>
  </si>
  <si>
    <t>COMPRA EQUIPOS Y HERRAMIENTAS DE TRABAJO PARA EL MANTENIMINETO DE REDES SDL</t>
  </si>
  <si>
    <t>V-VIVIENDAS</t>
  </si>
  <si>
    <t>D-UNIDADES</t>
  </si>
  <si>
    <t>T-N° DE TRANSFORMADORES</t>
  </si>
  <si>
    <t>M-METROS</t>
  </si>
  <si>
    <t>HABILITADOR TECNOLÓGICO DE LA FUNCIÓN COMERCIAL, CIS</t>
  </si>
  <si>
    <t>Iniciativa</t>
  </si>
  <si>
    <t>Expansión de la infraestructura SDL Ecopetrol</t>
  </si>
  <si>
    <t>Expansión de la infraestructura STR Ecopetrol</t>
  </si>
  <si>
    <t xml:space="preserve">Plan de Expansión STR </t>
  </si>
  <si>
    <t>Proyecto REMOS</t>
  </si>
  <si>
    <t>Expansión de la infraestructura SDL</t>
  </si>
  <si>
    <t>Reposición de la infraestructura SDL</t>
  </si>
  <si>
    <t xml:space="preserve">Reposición de la infraestructura STR </t>
  </si>
  <si>
    <t>Calidad del servicio</t>
  </si>
  <si>
    <t>Control y reducción de Pérdidas</t>
  </si>
  <si>
    <t>Generación</t>
  </si>
  <si>
    <t>Activos fijos</t>
  </si>
  <si>
    <t>Informáticos</t>
  </si>
  <si>
    <t>Desarrollo organizacional</t>
  </si>
  <si>
    <t>Edificaciones</t>
  </si>
  <si>
    <t>Electrificadora de Santander E.S.P.</t>
  </si>
  <si>
    <t>*Presupuesto en millones de pesos</t>
  </si>
  <si>
    <t>Presupuesto acumulado*</t>
  </si>
  <si>
    <t>PROGRAMAS</t>
  </si>
  <si>
    <t>NUEVA LÍNEA BUCARAMANGA FLORIDA 115KV.</t>
  </si>
  <si>
    <t>RECONFIGURACIÓN DE LA LÍNEA PIEDECUESTA FLORIDA 115 KV EN PIEDECUESTA RIO FRIO  FLORIDA 115 KV.</t>
  </si>
  <si>
    <t>RECONFIGURACIÓN DE LA LÍNEA PALOS FLORIDA 115 KV EN PALOS PRINCIPAL  FLORIDA 115 KV.</t>
  </si>
  <si>
    <t>RECONFIGURACIÓN DE LA LÍNEA PALOS FLORIDA 115 KV EN PALOS CONUCOS  FLORIDA 115 KV.</t>
  </si>
  <si>
    <t>NUEVA LÍNEA BARRANCA PUERTO WILCHES 115 KV.
UNA BAHÍA DE LÍNEA 115 KV EN LA SUBESTACIÓN BARRANCA.
UNA BAHÍA DE LÍNEA 115 KV EN LA SUBESTACIÓN PUERTO WILCHES.
INSTALACIÓN DE UN TRANSFORMADORES 115/34,5 KV DE 40 MVA QUE REEMPLAZARA EL TRANSFORMADOR EXISTENTE 115/34,5 KV DE 20 MVA.</t>
  </si>
  <si>
    <t>NUEVA LÍNEA OCAÑA SAN ALBERTO 115 KV.
UNA BAHÍA DE LÍNEA 115 KV EN OCAÑA.
UNA BAHÍA DE LÍNEA 115 KV EN SAN ALBERTO.
NORMALIZACIÓN BARRAJE 115 KV EN LA SUBESTACIÓN SAN ALBERTO</t>
  </si>
  <si>
    <t>Ejecutado</t>
  </si>
  <si>
    <t>% Cumpl.</t>
  </si>
  <si>
    <t>EJECUCIÓN PLAN DE ACCIÓN 2016</t>
  </si>
  <si>
    <t>Subgerencias de Distribución Sur y Norte</t>
  </si>
  <si>
    <t>REUBICACIÓN SUBESTACIÓN LA GRANJA</t>
  </si>
  <si>
    <t>REFERENTE A TRÁMITES NOTARIALES Y DE REGISTRO DEL LOTE EN GUATIGUARÁ</t>
  </si>
  <si>
    <t>N.A</t>
  </si>
  <si>
    <t>REFERENTE AL DISEÑO MODIFICADO</t>
  </si>
  <si>
    <t>CONSTRUCCIÓN BODEGAS PCB'S</t>
  </si>
  <si>
    <t>GASTOS APR</t>
  </si>
  <si>
    <t>EQUIPOS DE IMPRESIÓN PARA EL USO DEL ÁREA DE PROYECTOS</t>
  </si>
  <si>
    <t>NUEVA CONEXIÓN S.E LOS PALOS-PRINCIPAL 34,5 Kv</t>
  </si>
  <si>
    <t>CONSTRUCCIÓN BODEGA SUBESTACIÓN PALENQUE</t>
  </si>
  <si>
    <t>CONSTRUCCIÓN BODEGA SUBESTACIÓN PALENQUE REQUERIDA POR EL PLAN DE EXPANSIÓN STR</t>
  </si>
  <si>
    <t>CONSTRUCCIÓN BODEGA SAD</t>
  </si>
  <si>
    <t>CONSTRUCCIÓN EDIFICIO PLANTA PALMAS</t>
  </si>
  <si>
    <t>CONSTRUCCIÓN EDIFICIO ADMINISTRATIVO  PLANTA PALMAS</t>
  </si>
  <si>
    <t>CONSTRUCCIÓN CASETA VETAS</t>
  </si>
  <si>
    <t>COMPRA VIDEO BEAMS</t>
  </si>
  <si>
    <t>EQUIPOS PARA SST</t>
  </si>
  <si>
    <t>COMPRA DE ESCALERAS DIELÉCTRICAS Y DETECTOR DE GASES</t>
  </si>
  <si>
    <t>CAPITALIZACIÓN DE PROYECTOS</t>
  </si>
  <si>
    <t>REFERENTE A LOS GRAVÁMENES POR MOVIMIENTO FINANCIERO CAPITALIZADOS A LOS PROYECTOS DE INVERSIÓN, SE DA A PARTIR DE LAS NIIF</t>
  </si>
  <si>
    <t>Área Finanzas</t>
  </si>
  <si>
    <t>UND</t>
  </si>
  <si>
    <t>Objetivo 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</si>
</sst>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_(&quot;$&quot;\ * \(#,##0.00\);_(&quot;$&quot;\ * &quot;-&quot;??_);_(@_)"/>
    <numFmt numFmtId="43" formatCode="_(* #,##0.00_);_(* \(#,##0.00\);_(* &quot;-&quot;??_);_(@_)"/>
    <numFmt numFmtId="164" formatCode="_(* #,##0_);_(* \(#,##0\);_(* &quot;-&quot;??_);_(@_)"/>
    <numFmt numFmtId="165" formatCode="_-* #,##0.00\ &quot;€&quot;_-;\-* #,##0.00\ &quot;€&quot;_-;_-* &quot;-&quot;??\ &quot;€&quot;_-;_-@_-"/>
  </numFmts>
  <fonts count="16" x14ac:knownFonts="1">
    <font>
      <sz val="11"/>
      <color theme="1"/>
      <name val="Calibri"/>
      <family val="2"/>
      <scheme val="minor"/>
    </font>
    <font>
      <sz val="11"/>
      <color theme="1"/>
      <name val="Calibri"/>
      <family val="2"/>
      <scheme val="minor"/>
    </font>
    <font>
      <sz val="18"/>
      <color theme="1"/>
      <name val="Calibri"/>
      <family val="2"/>
      <scheme val="minor"/>
    </font>
    <font>
      <sz val="10"/>
      <color theme="1"/>
      <name val="Calibri"/>
      <family val="2"/>
      <scheme val="minor"/>
    </font>
    <font>
      <sz val="16"/>
      <color theme="1"/>
      <name val="Calibri"/>
      <family val="2"/>
      <scheme val="minor"/>
    </font>
    <font>
      <b/>
      <sz val="12"/>
      <color theme="0"/>
      <name val="Calibri"/>
      <family val="2"/>
      <scheme val="minor"/>
    </font>
    <font>
      <b/>
      <sz val="10"/>
      <color theme="0"/>
      <name val="Calibri"/>
      <family val="2"/>
      <scheme val="minor"/>
    </font>
    <font>
      <sz val="10"/>
      <name val="Calibri"/>
      <family val="2"/>
      <scheme val="minor"/>
    </font>
    <font>
      <sz val="10"/>
      <color indexed="8"/>
      <name val="Calibri"/>
      <family val="2"/>
      <scheme val="minor"/>
    </font>
    <font>
      <b/>
      <sz val="11"/>
      <color theme="0"/>
      <name val="Calibri"/>
      <family val="2"/>
      <scheme val="minor"/>
    </font>
    <font>
      <b/>
      <sz val="10"/>
      <color theme="1"/>
      <name val="Calibri"/>
      <family val="2"/>
      <scheme val="minor"/>
    </font>
    <font>
      <i/>
      <sz val="12"/>
      <color theme="1"/>
      <name val="Calibri"/>
      <family val="2"/>
      <scheme val="minor"/>
    </font>
    <font>
      <sz val="10"/>
      <color rgb="FF000000"/>
      <name val="Arial"/>
      <family val="2"/>
    </font>
    <font>
      <sz val="10"/>
      <color rgb="FF000000"/>
      <name val="Arial"/>
      <family val="2"/>
    </font>
    <font>
      <b/>
      <sz val="18"/>
      <color theme="1"/>
      <name val="Calibri"/>
      <family val="2"/>
      <scheme val="minor"/>
    </font>
    <font>
      <sz val="10"/>
      <name val="Arial"/>
      <family val="2"/>
    </font>
  </fonts>
  <fills count="8">
    <fill>
      <patternFill patternType="none"/>
    </fill>
    <fill>
      <patternFill patternType="gray125"/>
    </fill>
    <fill>
      <patternFill patternType="solid">
        <fgColor theme="1"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3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3" fillId="0" borderId="0" xfId="0" applyFont="1" applyAlignment="1">
      <alignment horizontal="center" vertical="center" wrapText="1"/>
    </xf>
    <xf numFmtId="0" fontId="4" fillId="0" borderId="0" xfId="0" applyFont="1" applyAlignment="1">
      <alignment horizontal="left" vertical="center"/>
    </xf>
    <xf numFmtId="0" fontId="2" fillId="0"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4" xfId="0" applyFont="1" applyFill="1" applyBorder="1" applyAlignment="1">
      <alignment horizontal="center" vertical="center" wrapText="1"/>
    </xf>
    <xf numFmtId="43" fontId="2" fillId="0" borderId="0" xfId="1" applyFont="1" applyFill="1" applyAlignment="1">
      <alignment horizontal="center" vertical="center" wrapText="1"/>
    </xf>
    <xf numFmtId="43" fontId="3" fillId="0" borderId="0" xfId="1" applyFont="1" applyFill="1" applyAlignment="1">
      <alignment horizontal="center" vertical="center" wrapText="1"/>
    </xf>
    <xf numFmtId="164" fontId="2" fillId="0" borderId="0" xfId="1" applyNumberFormat="1" applyFont="1" applyFill="1" applyAlignment="1">
      <alignment horizontal="center" vertical="center" wrapText="1"/>
    </xf>
    <xf numFmtId="164" fontId="3" fillId="0" borderId="0" xfId="1" applyNumberFormat="1" applyFont="1" applyFill="1" applyAlignment="1">
      <alignment horizontal="center" vertical="center" wrapText="1"/>
    </xf>
    <xf numFmtId="0" fontId="2" fillId="0" borderId="0" xfId="0" applyFont="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7" fillId="0" borderId="4" xfId="0" applyFont="1" applyFill="1" applyBorder="1" applyAlignment="1">
      <alignment vertical="center" wrapText="1"/>
    </xf>
    <xf numFmtId="164" fontId="10" fillId="0" borderId="0" xfId="1" applyNumberFormat="1" applyFont="1" applyFill="1" applyAlignment="1">
      <alignment horizontal="center" vertical="center" wrapText="1"/>
    </xf>
    <xf numFmtId="164" fontId="7" fillId="0" borderId="4" xfId="1" applyNumberFormat="1" applyFont="1" applyFill="1" applyBorder="1" applyAlignment="1">
      <alignment horizontal="center" vertical="center" wrapText="1"/>
    </xf>
    <xf numFmtId="164" fontId="7" fillId="0" borderId="4" xfId="1" applyNumberFormat="1" applyFont="1" applyFill="1" applyBorder="1" applyAlignment="1">
      <alignment horizontal="center" vertical="center"/>
    </xf>
    <xf numFmtId="43" fontId="6" fillId="3" borderId="5" xfId="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164" fontId="7" fillId="0" borderId="7" xfId="1" applyNumberFormat="1"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164" fontId="7" fillId="0" borderId="7" xfId="1" applyNumberFormat="1" applyFont="1" applyFill="1" applyBorder="1" applyAlignment="1">
      <alignment horizontal="center" vertical="center"/>
    </xf>
    <xf numFmtId="164" fontId="7" fillId="0" borderId="10" xfId="1" applyNumberFormat="1" applyFont="1" applyFill="1" applyBorder="1" applyAlignment="1">
      <alignment horizontal="center" vertical="center" wrapText="1"/>
    </xf>
    <xf numFmtId="0" fontId="3" fillId="0" borderId="7" xfId="0" applyFont="1" applyFill="1" applyBorder="1" applyAlignment="1">
      <alignment vertical="center" wrapText="1"/>
    </xf>
    <xf numFmtId="0" fontId="3" fillId="0" borderId="10" xfId="0" applyFont="1" applyFill="1" applyBorder="1" applyAlignment="1">
      <alignment vertical="center" wrapText="1"/>
    </xf>
    <xf numFmtId="0" fontId="2" fillId="0" borderId="0" xfId="0" applyFont="1" applyAlignment="1">
      <alignment horizontal="center" vertical="center" wrapText="1"/>
    </xf>
    <xf numFmtId="0" fontId="12" fillId="5" borderId="12" xfId="0" applyFont="1" applyFill="1" applyBorder="1" applyAlignment="1">
      <alignment horizontal="center" vertical="center" wrapText="1" readingOrder="1"/>
    </xf>
    <xf numFmtId="0" fontId="13" fillId="5" borderId="3" xfId="0" applyFont="1" applyFill="1" applyBorder="1" applyAlignment="1">
      <alignment horizontal="center" vertical="center" wrapText="1" readingOrder="1"/>
    </xf>
    <xf numFmtId="0" fontId="12" fillId="5" borderId="3" xfId="0" applyFont="1" applyFill="1" applyBorder="1" applyAlignment="1">
      <alignment horizontal="center" vertical="center" wrapText="1" readingOrder="1"/>
    </xf>
    <xf numFmtId="0" fontId="13" fillId="5" borderId="13" xfId="0" applyFont="1" applyFill="1" applyBorder="1" applyAlignment="1">
      <alignment horizontal="center" vertical="center" wrapText="1" readingOrder="1"/>
    </xf>
    <xf numFmtId="0" fontId="12" fillId="5" borderId="13" xfId="0" applyFont="1" applyFill="1" applyBorder="1" applyAlignment="1">
      <alignment horizontal="center" vertical="center" wrapText="1" readingOrder="1"/>
    </xf>
    <xf numFmtId="0" fontId="3" fillId="5" borderId="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12" fillId="5" borderId="14" xfId="0" applyFont="1" applyFill="1" applyBorder="1" applyAlignment="1">
      <alignment horizontal="center" vertical="center" wrapText="1" readingOrder="1"/>
    </xf>
    <xf numFmtId="0" fontId="11" fillId="0" borderId="18" xfId="0" applyFont="1" applyBorder="1" applyAlignment="1">
      <alignment horizontal="left" vertical="center" wrapText="1"/>
    </xf>
    <xf numFmtId="0" fontId="2" fillId="0" borderId="18" xfId="0" applyFont="1" applyBorder="1" applyAlignment="1">
      <alignment horizontal="center" vertical="center" wrapText="1"/>
    </xf>
    <xf numFmtId="43" fontId="2" fillId="0" borderId="18" xfId="1" applyFont="1" applyFill="1" applyBorder="1" applyAlignment="1">
      <alignment horizontal="center" vertical="center" wrapText="1"/>
    </xf>
    <xf numFmtId="164" fontId="2" fillId="0" borderId="18" xfId="1" applyNumberFormat="1" applyFont="1" applyFill="1" applyBorder="1" applyAlignment="1">
      <alignment horizontal="center" vertical="center" wrapText="1"/>
    </xf>
    <xf numFmtId="0" fontId="2" fillId="0" borderId="0" xfId="0" applyFont="1" applyAlignment="1">
      <alignment horizontal="left" vertical="center"/>
    </xf>
    <xf numFmtId="0" fontId="9" fillId="2" borderId="2" xfId="0" applyFont="1" applyFill="1" applyBorder="1" applyAlignment="1">
      <alignment horizontal="center" vertical="center" wrapText="1"/>
    </xf>
    <xf numFmtId="0" fontId="15" fillId="5" borderId="13" xfId="0" applyFont="1" applyFill="1" applyBorder="1" applyAlignment="1">
      <alignment horizontal="center" vertical="center" wrapText="1" readingOrder="1"/>
    </xf>
    <xf numFmtId="0" fontId="7" fillId="0" borderId="10" xfId="0" applyFont="1" applyFill="1" applyBorder="1" applyAlignment="1">
      <alignment horizontal="left" vertical="center" wrapText="1"/>
    </xf>
    <xf numFmtId="164" fontId="7" fillId="0" borderId="1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9" fontId="7" fillId="0" borderId="7" xfId="4" applyFont="1" applyFill="1" applyBorder="1" applyAlignment="1">
      <alignment horizontal="center" vertical="center" wrapText="1"/>
    </xf>
    <xf numFmtId="9" fontId="7" fillId="0" borderId="4" xfId="4" applyFont="1" applyFill="1" applyBorder="1" applyAlignment="1">
      <alignment horizontal="center" vertical="center" wrapText="1"/>
    </xf>
    <xf numFmtId="9" fontId="7" fillId="0" borderId="4" xfId="4" applyFont="1" applyFill="1" applyBorder="1" applyAlignment="1">
      <alignment horizontal="center" vertical="center"/>
    </xf>
    <xf numFmtId="9" fontId="7" fillId="0" borderId="10" xfId="4" applyFont="1" applyFill="1" applyBorder="1" applyAlignment="1">
      <alignment horizontal="center" vertical="center" wrapText="1"/>
    </xf>
    <xf numFmtId="9" fontId="7" fillId="0" borderId="5" xfId="4" applyFont="1" applyFill="1" applyBorder="1" applyAlignment="1">
      <alignment horizontal="center" vertical="center" wrapText="1"/>
    </xf>
    <xf numFmtId="9" fontId="7" fillId="0" borderId="7" xfId="4" applyFont="1" applyFill="1" applyBorder="1" applyAlignment="1">
      <alignment horizontal="center" vertical="center"/>
    </xf>
    <xf numFmtId="164" fontId="7" fillId="0" borderId="5" xfId="1" applyNumberFormat="1" applyFont="1" applyFill="1" applyBorder="1" applyAlignment="1">
      <alignment horizontal="right" vertical="center" wrapText="1"/>
    </xf>
    <xf numFmtId="0" fontId="6" fillId="6"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7" fillId="0" borderId="24" xfId="0" applyFont="1" applyFill="1" applyBorder="1" applyAlignment="1">
      <alignment horizontal="center" vertical="center" wrapText="1"/>
    </xf>
    <xf numFmtId="164" fontId="7" fillId="0" borderId="24" xfId="1" applyNumberFormat="1" applyFont="1" applyFill="1" applyBorder="1" applyAlignment="1">
      <alignment horizontal="center" vertical="center" wrapText="1"/>
    </xf>
    <xf numFmtId="9" fontId="7" fillId="0" borderId="24" xfId="4" applyFont="1" applyFill="1" applyBorder="1" applyAlignment="1">
      <alignment horizontal="center" vertical="center" wrapText="1"/>
    </xf>
    <xf numFmtId="164" fontId="3" fillId="0" borderId="25" xfId="0" applyNumberFormat="1" applyFont="1" applyFill="1" applyBorder="1" applyAlignment="1">
      <alignment horizontal="center" vertical="center" wrapText="1"/>
    </xf>
    <xf numFmtId="0" fontId="12" fillId="5" borderId="26" xfId="0" applyFont="1" applyFill="1" applyBorder="1" applyAlignment="1">
      <alignment horizontal="center" vertical="center" wrapText="1" readingOrder="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7" fillId="0" borderId="27" xfId="0" applyFont="1" applyFill="1" applyBorder="1" applyAlignment="1">
      <alignment horizontal="center" vertical="center" wrapText="1"/>
    </xf>
    <xf numFmtId="164" fontId="7" fillId="0" borderId="27" xfId="1" applyNumberFormat="1" applyFont="1" applyFill="1" applyBorder="1" applyAlignment="1">
      <alignment horizontal="right" vertical="center" wrapText="1"/>
    </xf>
    <xf numFmtId="164" fontId="7" fillId="0" borderId="27" xfId="1" applyNumberFormat="1" applyFont="1" applyFill="1" applyBorder="1" applyAlignment="1">
      <alignment horizontal="center" vertical="center" wrapText="1"/>
    </xf>
    <xf numFmtId="9" fontId="7" fillId="0" borderId="27" xfId="4" applyFont="1" applyFill="1" applyBorder="1" applyAlignment="1">
      <alignment horizontal="center" vertical="center" wrapText="1"/>
    </xf>
    <xf numFmtId="164" fontId="3" fillId="0" borderId="28"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43" fontId="2" fillId="7" borderId="0" xfId="1" applyFont="1" applyFill="1" applyAlignment="1">
      <alignment horizontal="center" vertical="center" wrapText="1"/>
    </xf>
    <xf numFmtId="43" fontId="2" fillId="7" borderId="18" xfId="1" applyFont="1" applyFill="1" applyBorder="1" applyAlignment="1">
      <alignment horizontal="center" vertical="center" wrapText="1"/>
    </xf>
    <xf numFmtId="164" fontId="7" fillId="7" borderId="7" xfId="1" applyNumberFormat="1" applyFont="1" applyFill="1" applyBorder="1" applyAlignment="1">
      <alignment horizontal="center" vertical="center" wrapText="1"/>
    </xf>
    <xf numFmtId="164" fontId="7" fillId="7" borderId="4" xfId="1" applyNumberFormat="1" applyFont="1" applyFill="1" applyBorder="1" applyAlignment="1">
      <alignment horizontal="center" vertical="center"/>
    </xf>
    <xf numFmtId="164" fontId="7" fillId="7" borderId="4" xfId="1" applyNumberFormat="1" applyFont="1" applyFill="1" applyBorder="1" applyAlignment="1">
      <alignment horizontal="center" vertical="center" wrapText="1"/>
    </xf>
    <xf numFmtId="164" fontId="7" fillId="7" borderId="10" xfId="1" applyNumberFormat="1" applyFont="1" applyFill="1" applyBorder="1" applyAlignment="1">
      <alignment horizontal="center" vertical="center" wrapText="1"/>
    </xf>
    <xf numFmtId="43" fontId="7" fillId="7" borderId="7" xfId="1" applyNumberFormat="1" applyFont="1" applyFill="1" applyBorder="1" applyAlignment="1">
      <alignment horizontal="center" vertical="center"/>
    </xf>
    <xf numFmtId="43" fontId="7" fillId="7" borderId="4" xfId="1" applyNumberFormat="1" applyFont="1" applyFill="1" applyBorder="1" applyAlignment="1">
      <alignment horizontal="center" vertical="center" wrapText="1"/>
    </xf>
    <xf numFmtId="164" fontId="7" fillId="7" borderId="5" xfId="1" applyNumberFormat="1" applyFont="1" applyFill="1" applyBorder="1" applyAlignment="1">
      <alignment horizontal="center" vertical="center" wrapText="1"/>
    </xf>
    <xf numFmtId="164" fontId="7" fillId="7" borderId="7" xfId="1" applyNumberFormat="1" applyFont="1" applyFill="1" applyBorder="1" applyAlignment="1">
      <alignment horizontal="center" vertical="center"/>
    </xf>
    <xf numFmtId="164" fontId="7" fillId="7" borderId="27" xfId="1" applyNumberFormat="1" applyFont="1" applyFill="1" applyBorder="1" applyAlignment="1">
      <alignment horizontal="center" vertical="center" wrapText="1"/>
    </xf>
    <xf numFmtId="164" fontId="7" fillId="7" borderId="24" xfId="1" applyNumberFormat="1" applyFont="1" applyFill="1" applyBorder="1" applyAlignment="1">
      <alignment horizontal="center" vertical="center" wrapText="1"/>
    </xf>
    <xf numFmtId="164" fontId="15" fillId="7" borderId="10" xfId="1" applyNumberFormat="1" applyFont="1" applyFill="1" applyBorder="1" applyAlignment="1">
      <alignment horizontal="center" vertical="center" wrapText="1"/>
    </xf>
    <xf numFmtId="164" fontId="10" fillId="7" borderId="0" xfId="1" applyNumberFormat="1" applyFont="1" applyFill="1" applyAlignment="1">
      <alignment horizontal="center" vertical="center" wrapText="1"/>
    </xf>
    <xf numFmtId="43" fontId="3" fillId="7" borderId="0" xfId="1" applyFont="1" applyFill="1" applyAlignment="1">
      <alignment horizontal="center" vertical="center" wrapText="1"/>
    </xf>
    <xf numFmtId="43" fontId="9" fillId="2" borderId="2" xfId="1"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2" fillId="5" borderId="22" xfId="0" applyFont="1" applyFill="1" applyBorder="1" applyAlignment="1">
      <alignment horizontal="center" vertical="center" wrapText="1" readingOrder="1"/>
    </xf>
    <xf numFmtId="0" fontId="12" fillId="5" borderId="21" xfId="0" applyFont="1" applyFill="1" applyBorder="1" applyAlignment="1">
      <alignment horizontal="center" vertical="center" wrapText="1" readingOrder="1"/>
    </xf>
    <xf numFmtId="0" fontId="14" fillId="0" borderId="0" xfId="0" applyFont="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0" borderId="0" xfId="0" applyFont="1" applyBorder="1" applyAlignment="1">
      <alignment horizontal="left"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9" fillId="2" borderId="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4" xfId="0" applyFont="1" applyFill="1" applyBorder="1" applyAlignment="1">
      <alignment horizontal="center" vertical="center" wrapText="1"/>
    </xf>
  </cellXfs>
  <cellStyles count="5">
    <cellStyle name="Millares" xfId="1" builtinId="3"/>
    <cellStyle name="Moneda 19" xfId="2"/>
    <cellStyle name="Moneda 2" xfId="3"/>
    <cellStyle name="Normal" xfId="0" builtinId="0"/>
    <cellStyle name="Porcentaje" xfId="4"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86"/>
  <sheetViews>
    <sheetView showGridLines="0" tabSelected="1" zoomScale="90" zoomScaleNormal="90" workbookViewId="0">
      <pane ySplit="8" topLeftCell="A9" activePane="bottomLeft" state="frozen"/>
      <selection pane="bottomLeft" activeCell="S13" sqref="S13"/>
    </sheetView>
  </sheetViews>
  <sheetFormatPr baseColWidth="10" defaultColWidth="11.42578125" defaultRowHeight="12.75" x14ac:dyDescent="0.25"/>
  <cols>
    <col min="1" max="2" width="17.140625" style="7" customWidth="1"/>
    <col min="3" max="3" width="17.140625" style="7" hidden="1" customWidth="1"/>
    <col min="4" max="4" width="18.5703125" style="7" customWidth="1"/>
    <col min="5" max="5" width="43.28515625" style="7" customWidth="1"/>
    <col min="6" max="6" width="12.5703125" style="7" customWidth="1"/>
    <col min="7" max="7" width="13.140625" style="7" customWidth="1"/>
    <col min="8" max="8" width="6.7109375" style="10" customWidth="1"/>
    <col min="9" max="9" width="10.28515625" style="98" customWidth="1"/>
    <col min="10" max="10" width="10.85546875" style="12" bestFit="1" customWidth="1"/>
    <col min="11" max="11" width="11.85546875" style="12" bestFit="1" customWidth="1"/>
    <col min="12" max="12" width="13.140625" style="12" bestFit="1" customWidth="1"/>
    <col min="13" max="13" width="15.42578125" style="7" customWidth="1"/>
    <col min="14" max="14" width="24.5703125" style="7" customWidth="1"/>
    <col min="15" max="15" width="16.85546875" style="7" customWidth="1"/>
    <col min="16" max="16384" width="11.42578125" style="7"/>
  </cols>
  <sheetData>
    <row r="1" spans="1:15" s="1" customFormat="1" ht="23.45" customHeight="1" x14ac:dyDescent="0.25">
      <c r="A1" s="108" t="s">
        <v>186</v>
      </c>
      <c r="B1" s="108"/>
      <c r="C1" s="108"/>
      <c r="D1" s="108"/>
      <c r="E1" s="108"/>
      <c r="F1" s="108"/>
      <c r="G1" s="108"/>
      <c r="H1" s="108"/>
      <c r="I1" s="108"/>
      <c r="J1" s="108"/>
      <c r="K1" s="108"/>
      <c r="L1" s="108"/>
      <c r="M1" s="108"/>
      <c r="N1" s="108"/>
      <c r="O1" s="108"/>
    </row>
    <row r="2" spans="1:15" s="13" customFormat="1" ht="17.45" customHeight="1" x14ac:dyDescent="0.25">
      <c r="A2" s="48" t="s">
        <v>174</v>
      </c>
      <c r="B2" s="2"/>
      <c r="C2" s="2"/>
      <c r="D2" s="3"/>
      <c r="E2" s="3"/>
      <c r="H2" s="9"/>
      <c r="I2" s="84"/>
      <c r="J2" s="11"/>
      <c r="K2" s="11"/>
      <c r="L2" s="11"/>
    </row>
    <row r="3" spans="1:15" s="13" customFormat="1" ht="12.6" customHeight="1" x14ac:dyDescent="0.25">
      <c r="A3" s="111" t="s">
        <v>175</v>
      </c>
      <c r="B3" s="111"/>
      <c r="C3" s="111"/>
      <c r="D3" s="111"/>
      <c r="E3" s="111"/>
      <c r="F3" s="111"/>
      <c r="H3" s="9"/>
      <c r="I3" s="84"/>
      <c r="J3" s="11"/>
      <c r="K3" s="11"/>
      <c r="L3" s="11"/>
    </row>
    <row r="4" spans="1:15" s="35" customFormat="1" ht="12.6" customHeight="1" x14ac:dyDescent="0.25">
      <c r="A4" s="44"/>
      <c r="B4" s="44"/>
      <c r="C4" s="44"/>
      <c r="D4" s="44"/>
      <c r="E4" s="44"/>
      <c r="F4" s="44"/>
      <c r="G4" s="45"/>
      <c r="H4" s="46"/>
      <c r="I4" s="85"/>
      <c r="J4" s="47"/>
      <c r="K4" s="47"/>
      <c r="L4" s="47"/>
      <c r="M4" s="45"/>
      <c r="N4" s="45"/>
      <c r="O4" s="45"/>
    </row>
    <row r="5" spans="1:15" s="1" customFormat="1" ht="15.75" x14ac:dyDescent="0.25">
      <c r="A5" s="112" t="s">
        <v>0</v>
      </c>
      <c r="B5" s="113"/>
      <c r="C5" s="113"/>
      <c r="D5" s="113"/>
      <c r="E5" s="113"/>
      <c r="F5" s="113"/>
      <c r="G5" s="114"/>
      <c r="H5" s="115"/>
      <c r="I5" s="115"/>
      <c r="J5" s="115"/>
      <c r="K5" s="99">
        <f>SUBTOTAL(9,K9:K85)</f>
        <v>139967.95128500028</v>
      </c>
      <c r="L5" s="49"/>
      <c r="M5" s="4"/>
      <c r="N5" s="4"/>
      <c r="O5" s="64"/>
    </row>
    <row r="6" spans="1:15" s="1" customFormat="1" ht="25.5" customHeight="1" x14ac:dyDescent="0.25">
      <c r="A6" s="109" t="s">
        <v>209</v>
      </c>
      <c r="B6" s="109" t="s">
        <v>159</v>
      </c>
      <c r="C6" s="109" t="s">
        <v>13</v>
      </c>
      <c r="D6" s="109" t="s">
        <v>10</v>
      </c>
      <c r="E6" s="66"/>
      <c r="F6" s="109" t="s">
        <v>1</v>
      </c>
      <c r="G6" s="109" t="s">
        <v>3</v>
      </c>
      <c r="H6" s="116">
        <v>2016</v>
      </c>
      <c r="I6" s="117"/>
      <c r="J6" s="117"/>
      <c r="K6" s="117"/>
      <c r="L6" s="118"/>
      <c r="M6" s="109" t="s">
        <v>4</v>
      </c>
      <c r="N6" s="109" t="s">
        <v>5</v>
      </c>
      <c r="O6" s="109" t="s">
        <v>6</v>
      </c>
    </row>
    <row r="7" spans="1:15" s="1" customFormat="1" ht="31.5" customHeight="1" x14ac:dyDescent="0.25">
      <c r="A7" s="110"/>
      <c r="B7" s="110"/>
      <c r="C7" s="110"/>
      <c r="D7" s="110"/>
      <c r="E7" s="67" t="s">
        <v>2</v>
      </c>
      <c r="F7" s="110"/>
      <c r="G7" s="110"/>
      <c r="H7" s="103" t="s">
        <v>11</v>
      </c>
      <c r="I7" s="104"/>
      <c r="J7" s="103" t="s">
        <v>176</v>
      </c>
      <c r="K7" s="105"/>
      <c r="L7" s="104"/>
      <c r="M7" s="110"/>
      <c r="N7" s="110"/>
      <c r="O7" s="110"/>
    </row>
    <row r="8" spans="1:15" s="1" customFormat="1" ht="14.45" customHeight="1" thickBot="1" x14ac:dyDescent="0.3">
      <c r="A8" s="110"/>
      <c r="B8" s="110"/>
      <c r="C8" s="110"/>
      <c r="D8" s="110"/>
      <c r="E8" s="67"/>
      <c r="F8" s="110"/>
      <c r="G8" s="110"/>
      <c r="H8" s="20" t="s">
        <v>7</v>
      </c>
      <c r="I8" s="20" t="s">
        <v>184</v>
      </c>
      <c r="J8" s="65" t="s">
        <v>7</v>
      </c>
      <c r="K8" s="65" t="s">
        <v>184</v>
      </c>
      <c r="L8" s="66" t="s">
        <v>185</v>
      </c>
      <c r="M8" s="110"/>
      <c r="N8" s="110"/>
      <c r="O8" s="110"/>
    </row>
    <row r="9" spans="1:15" ht="80.25" customHeight="1" thickBot="1" x14ac:dyDescent="0.3">
      <c r="A9" s="100" t="s">
        <v>12</v>
      </c>
      <c r="B9" s="106" t="s">
        <v>9</v>
      </c>
      <c r="C9" s="21">
        <v>291</v>
      </c>
      <c r="D9" s="21" t="s">
        <v>19</v>
      </c>
      <c r="E9" s="22" t="s">
        <v>83</v>
      </c>
      <c r="F9" s="23" t="s">
        <v>144</v>
      </c>
      <c r="G9" s="23" t="s">
        <v>154</v>
      </c>
      <c r="H9" s="24">
        <v>3250</v>
      </c>
      <c r="I9" s="86">
        <v>3880</v>
      </c>
      <c r="J9" s="24">
        <v>5000</v>
      </c>
      <c r="K9" s="24">
        <v>5653.4620760799999</v>
      </c>
      <c r="L9" s="57">
        <f>+K9/J9</f>
        <v>1.1306924152160001</v>
      </c>
      <c r="M9" s="21" t="s">
        <v>134</v>
      </c>
      <c r="N9" s="21" t="s">
        <v>8</v>
      </c>
      <c r="O9" s="25" t="s">
        <v>136</v>
      </c>
    </row>
    <row r="10" spans="1:15" ht="80.25" customHeight="1" x14ac:dyDescent="0.25">
      <c r="A10" s="102"/>
      <c r="B10" s="107"/>
      <c r="C10" s="14">
        <v>571</v>
      </c>
      <c r="D10" s="14" t="s">
        <v>22</v>
      </c>
      <c r="E10" s="5" t="s">
        <v>85</v>
      </c>
      <c r="F10" s="6" t="s">
        <v>144</v>
      </c>
      <c r="G10" s="23" t="s">
        <v>154</v>
      </c>
      <c r="H10" s="19">
        <v>90.740499999999997</v>
      </c>
      <c r="I10" s="87">
        <v>2923</v>
      </c>
      <c r="J10" s="19">
        <v>1500</v>
      </c>
      <c r="K10" s="19">
        <v>1648.4760000000001</v>
      </c>
      <c r="L10" s="59">
        <f t="shared" ref="L10" si="0">+K10/J10</f>
        <v>1.0989840000000002</v>
      </c>
      <c r="M10" s="14" t="s">
        <v>134</v>
      </c>
      <c r="N10" s="14" t="s">
        <v>8</v>
      </c>
      <c r="O10" s="26" t="s">
        <v>136</v>
      </c>
    </row>
    <row r="11" spans="1:15" ht="51" x14ac:dyDescent="0.25">
      <c r="A11" s="102"/>
      <c r="B11" s="37" t="s">
        <v>167</v>
      </c>
      <c r="C11" s="14">
        <v>404</v>
      </c>
      <c r="D11" s="14" t="s">
        <v>20</v>
      </c>
      <c r="E11" s="5" t="s">
        <v>86</v>
      </c>
      <c r="F11" s="6" t="s">
        <v>144</v>
      </c>
      <c r="G11" s="6" t="s">
        <v>14</v>
      </c>
      <c r="H11" s="18">
        <v>85.754900000000006</v>
      </c>
      <c r="I11" s="88">
        <v>100</v>
      </c>
      <c r="J11" s="18">
        <v>1708.1221559999999</v>
      </c>
      <c r="K11" s="18">
        <v>4807</v>
      </c>
      <c r="L11" s="58">
        <f t="shared" ref="L11:L68" si="1">+K11/J11</f>
        <v>2.8142015388740149</v>
      </c>
      <c r="M11" s="14" t="s">
        <v>187</v>
      </c>
      <c r="N11" s="14" t="s">
        <v>8</v>
      </c>
      <c r="O11" s="26" t="s">
        <v>136</v>
      </c>
    </row>
    <row r="12" spans="1:15" ht="124.15" customHeight="1" x14ac:dyDescent="0.25">
      <c r="A12" s="102"/>
      <c r="B12" s="37" t="s">
        <v>167</v>
      </c>
      <c r="C12" s="14">
        <v>507</v>
      </c>
      <c r="D12" s="14" t="s">
        <v>21</v>
      </c>
      <c r="E12" s="5" t="s">
        <v>84</v>
      </c>
      <c r="F12" s="6" t="s">
        <v>144</v>
      </c>
      <c r="G12" s="6" t="s">
        <v>14</v>
      </c>
      <c r="H12" s="19">
        <v>100</v>
      </c>
      <c r="I12" s="87">
        <v>68</v>
      </c>
      <c r="J12" s="18">
        <v>550</v>
      </c>
      <c r="K12" s="18">
        <v>66.181424119999576</v>
      </c>
      <c r="L12" s="58">
        <f t="shared" si="1"/>
        <v>0.12032986203636287</v>
      </c>
      <c r="M12" s="14" t="s">
        <v>136</v>
      </c>
      <c r="N12" s="14" t="s">
        <v>8</v>
      </c>
      <c r="O12" s="26" t="s">
        <v>136</v>
      </c>
    </row>
    <row r="13" spans="1:15" ht="69" customHeight="1" thickBot="1" x14ac:dyDescent="0.3">
      <c r="A13" s="101"/>
      <c r="B13" s="39" t="s">
        <v>167</v>
      </c>
      <c r="C13" s="27">
        <v>608</v>
      </c>
      <c r="D13" s="27" t="s">
        <v>32</v>
      </c>
      <c r="E13" s="34" t="s">
        <v>96</v>
      </c>
      <c r="F13" s="27" t="s">
        <v>144</v>
      </c>
      <c r="G13" s="29" t="s">
        <v>14</v>
      </c>
      <c r="H13" s="32">
        <v>33.333300000000001</v>
      </c>
      <c r="I13" s="89">
        <v>35</v>
      </c>
      <c r="J13" s="32">
        <v>435</v>
      </c>
      <c r="K13" s="32">
        <v>293.44862663999999</v>
      </c>
      <c r="L13" s="60">
        <f t="shared" si="1"/>
        <v>0.67459454399999996</v>
      </c>
      <c r="M13" s="27" t="s">
        <v>136</v>
      </c>
      <c r="N13" s="27" t="s">
        <v>8</v>
      </c>
      <c r="O13" s="30" t="s">
        <v>136</v>
      </c>
    </row>
    <row r="14" spans="1:15" ht="64.900000000000006" customHeight="1" x14ac:dyDescent="0.25">
      <c r="A14" s="100" t="s">
        <v>15</v>
      </c>
      <c r="B14" s="36" t="s">
        <v>160</v>
      </c>
      <c r="C14" s="21">
        <v>559</v>
      </c>
      <c r="D14" s="21" t="s">
        <v>23</v>
      </c>
      <c r="E14" s="22" t="s">
        <v>87</v>
      </c>
      <c r="F14" s="23" t="s">
        <v>145</v>
      </c>
      <c r="G14" s="23" t="s">
        <v>14</v>
      </c>
      <c r="H14" s="31">
        <v>100</v>
      </c>
      <c r="I14" s="90">
        <v>89.27</v>
      </c>
      <c r="J14" s="24">
        <v>408.82</v>
      </c>
      <c r="K14" s="24">
        <v>1060.7979061400001</v>
      </c>
      <c r="L14" s="57">
        <f t="shared" si="1"/>
        <v>2.5947798692334039</v>
      </c>
      <c r="M14" s="21" t="s">
        <v>134</v>
      </c>
      <c r="N14" s="21" t="s">
        <v>8</v>
      </c>
      <c r="O14" s="25" t="s">
        <v>136</v>
      </c>
    </row>
    <row r="15" spans="1:15" ht="64.900000000000006" customHeight="1" x14ac:dyDescent="0.25">
      <c r="A15" s="102"/>
      <c r="B15" s="38" t="s">
        <v>161</v>
      </c>
      <c r="C15" s="14">
        <v>561</v>
      </c>
      <c r="D15" s="14" t="s">
        <v>24</v>
      </c>
      <c r="E15" s="5" t="s">
        <v>88</v>
      </c>
      <c r="F15" s="6" t="s">
        <v>145</v>
      </c>
      <c r="G15" s="6" t="s">
        <v>14</v>
      </c>
      <c r="H15" s="18">
        <v>100</v>
      </c>
      <c r="I15" s="91">
        <v>69.12</v>
      </c>
      <c r="J15" s="18">
        <v>13851.24191859</v>
      </c>
      <c r="K15" s="18">
        <v>3946.9463201100125</v>
      </c>
      <c r="L15" s="58">
        <f t="shared" si="1"/>
        <v>0.28495252218595252</v>
      </c>
      <c r="M15" s="14" t="s">
        <v>134</v>
      </c>
      <c r="N15" s="14" t="s">
        <v>8</v>
      </c>
      <c r="O15" s="26" t="s">
        <v>136</v>
      </c>
    </row>
    <row r="16" spans="1:15" ht="41.45" customHeight="1" x14ac:dyDescent="0.25">
      <c r="A16" s="102"/>
      <c r="B16" s="38" t="s">
        <v>161</v>
      </c>
      <c r="C16" s="14">
        <v>562</v>
      </c>
      <c r="D16" s="14" t="s">
        <v>25</v>
      </c>
      <c r="E16" s="5" t="s">
        <v>89</v>
      </c>
      <c r="F16" s="6" t="s">
        <v>145</v>
      </c>
      <c r="G16" s="6" t="s">
        <v>14</v>
      </c>
      <c r="H16" s="18">
        <v>100</v>
      </c>
      <c r="I16" s="91">
        <v>96.96</v>
      </c>
      <c r="J16" s="18">
        <v>23681.511222279998</v>
      </c>
      <c r="K16" s="18">
        <v>21988.582935210223</v>
      </c>
      <c r="L16" s="58">
        <f t="shared" si="1"/>
        <v>0.92851265820075546</v>
      </c>
      <c r="M16" s="14" t="s">
        <v>134</v>
      </c>
      <c r="N16" s="14" t="s">
        <v>8</v>
      </c>
      <c r="O16" s="26" t="s">
        <v>136</v>
      </c>
    </row>
    <row r="17" spans="1:15" ht="96.6" customHeight="1" x14ac:dyDescent="0.25">
      <c r="A17" s="102"/>
      <c r="B17" s="38" t="s">
        <v>165</v>
      </c>
      <c r="C17" s="14">
        <v>272</v>
      </c>
      <c r="D17" s="14" t="s">
        <v>34</v>
      </c>
      <c r="E17" s="5" t="s">
        <v>98</v>
      </c>
      <c r="F17" s="14" t="s">
        <v>144</v>
      </c>
      <c r="G17" s="6" t="s">
        <v>14</v>
      </c>
      <c r="H17" s="18">
        <v>78.260999999999996</v>
      </c>
      <c r="I17" s="88">
        <v>30</v>
      </c>
      <c r="J17" s="18">
        <v>1026.4600000200001</v>
      </c>
      <c r="K17" s="18">
        <v>359.74773759999994</v>
      </c>
      <c r="L17" s="58">
        <f t="shared" si="1"/>
        <v>0.35047419051204182</v>
      </c>
      <c r="M17" s="14" t="s">
        <v>135</v>
      </c>
      <c r="N17" s="14" t="s">
        <v>8</v>
      </c>
      <c r="O17" s="26" t="s">
        <v>136</v>
      </c>
    </row>
    <row r="18" spans="1:15" ht="69" customHeight="1" x14ac:dyDescent="0.25">
      <c r="A18" s="102"/>
      <c r="B18" s="38" t="s">
        <v>165</v>
      </c>
      <c r="C18" s="14">
        <v>280</v>
      </c>
      <c r="D18" s="14" t="s">
        <v>37</v>
      </c>
      <c r="E18" s="5" t="s">
        <v>101</v>
      </c>
      <c r="F18" s="14" t="s">
        <v>144</v>
      </c>
      <c r="G18" s="6" t="s">
        <v>14</v>
      </c>
      <c r="H18" s="18">
        <v>82.578500000000005</v>
      </c>
      <c r="I18" s="88">
        <v>70</v>
      </c>
      <c r="J18" s="18">
        <v>2687.4782666599999</v>
      </c>
      <c r="K18" s="18">
        <v>2296</v>
      </c>
      <c r="L18" s="58">
        <f t="shared" si="1"/>
        <v>0.85433249023199376</v>
      </c>
      <c r="M18" s="14" t="s">
        <v>187</v>
      </c>
      <c r="N18" s="14" t="s">
        <v>8</v>
      </c>
      <c r="O18" s="26" t="s">
        <v>136</v>
      </c>
    </row>
    <row r="19" spans="1:15" ht="24" customHeight="1" x14ac:dyDescent="0.25">
      <c r="A19" s="102"/>
      <c r="B19" s="38" t="s">
        <v>165</v>
      </c>
      <c r="C19" s="14">
        <v>287</v>
      </c>
      <c r="D19" s="14" t="s">
        <v>38</v>
      </c>
      <c r="E19" s="5" t="s">
        <v>102</v>
      </c>
      <c r="F19" s="14" t="s">
        <v>144</v>
      </c>
      <c r="G19" s="6" t="s">
        <v>14</v>
      </c>
      <c r="H19" s="18">
        <v>57.142800000000001</v>
      </c>
      <c r="I19" s="88">
        <v>100</v>
      </c>
      <c r="J19" s="18">
        <v>1918</v>
      </c>
      <c r="K19" s="18">
        <v>4095.0164284799971</v>
      </c>
      <c r="L19" s="58">
        <f t="shared" si="1"/>
        <v>2.1350450617726784</v>
      </c>
      <c r="M19" s="14" t="s">
        <v>140</v>
      </c>
      <c r="N19" s="14" t="s">
        <v>8</v>
      </c>
      <c r="O19" s="26" t="s">
        <v>136</v>
      </c>
    </row>
    <row r="20" spans="1:15" ht="24" customHeight="1" x14ac:dyDescent="0.25">
      <c r="A20" s="102"/>
      <c r="B20" s="38" t="s">
        <v>165</v>
      </c>
      <c r="C20" s="14">
        <v>289</v>
      </c>
      <c r="D20" s="14" t="s">
        <v>39</v>
      </c>
      <c r="E20" s="5" t="s">
        <v>103</v>
      </c>
      <c r="F20" s="14" t="s">
        <v>144</v>
      </c>
      <c r="G20" s="6" t="s">
        <v>14</v>
      </c>
      <c r="H20" s="18">
        <v>50</v>
      </c>
      <c r="I20" s="88">
        <v>50</v>
      </c>
      <c r="J20" s="18">
        <v>7662</v>
      </c>
      <c r="K20" s="18">
        <v>4090.5077742800004</v>
      </c>
      <c r="L20" s="58">
        <f t="shared" si="1"/>
        <v>0.53386945631427829</v>
      </c>
      <c r="M20" s="14" t="s">
        <v>140</v>
      </c>
      <c r="N20" s="14" t="s">
        <v>8</v>
      </c>
      <c r="O20" s="26" t="s">
        <v>136</v>
      </c>
    </row>
    <row r="21" spans="1:15" ht="24" customHeight="1" x14ac:dyDescent="0.25">
      <c r="A21" s="102"/>
      <c r="B21" s="38" t="s">
        <v>165</v>
      </c>
      <c r="C21" s="14">
        <v>296</v>
      </c>
      <c r="D21" s="14" t="s">
        <v>40</v>
      </c>
      <c r="E21" s="5" t="s">
        <v>104</v>
      </c>
      <c r="F21" s="14" t="s">
        <v>144</v>
      </c>
      <c r="G21" s="6" t="s">
        <v>14</v>
      </c>
      <c r="H21" s="18">
        <v>96.551699999999997</v>
      </c>
      <c r="I21" s="88">
        <v>100</v>
      </c>
      <c r="J21" s="18">
        <v>9400</v>
      </c>
      <c r="K21" s="18">
        <v>9300.2873710000003</v>
      </c>
      <c r="L21" s="58">
        <f t="shared" si="1"/>
        <v>0.9893922735106383</v>
      </c>
      <c r="M21" s="14" t="s">
        <v>135</v>
      </c>
      <c r="N21" s="14" t="s">
        <v>8</v>
      </c>
      <c r="O21" s="26" t="s">
        <v>136</v>
      </c>
    </row>
    <row r="22" spans="1:15" ht="24" customHeight="1" x14ac:dyDescent="0.25">
      <c r="A22" s="102"/>
      <c r="B22" s="38" t="s">
        <v>165</v>
      </c>
      <c r="C22" s="14">
        <v>300</v>
      </c>
      <c r="D22" s="14" t="s">
        <v>41</v>
      </c>
      <c r="E22" s="5" t="s">
        <v>105</v>
      </c>
      <c r="F22" s="14" t="s">
        <v>144</v>
      </c>
      <c r="G22" s="6" t="s">
        <v>14</v>
      </c>
      <c r="H22" s="18">
        <v>96.342299999999994</v>
      </c>
      <c r="I22" s="88">
        <v>100</v>
      </c>
      <c r="J22" s="18">
        <v>1380</v>
      </c>
      <c r="K22" s="18">
        <v>2688.8289900099799</v>
      </c>
      <c r="L22" s="58">
        <f t="shared" si="1"/>
        <v>1.9484268043550579</v>
      </c>
      <c r="M22" s="14" t="s">
        <v>135</v>
      </c>
      <c r="N22" s="14" t="s">
        <v>8</v>
      </c>
      <c r="O22" s="26" t="s">
        <v>136</v>
      </c>
    </row>
    <row r="23" spans="1:15" ht="24" customHeight="1" x14ac:dyDescent="0.25">
      <c r="A23" s="102"/>
      <c r="B23" s="38" t="s">
        <v>164</v>
      </c>
      <c r="C23" s="14">
        <v>356</v>
      </c>
      <c r="D23" s="14" t="s">
        <v>43</v>
      </c>
      <c r="E23" s="5" t="s">
        <v>107</v>
      </c>
      <c r="F23" s="14" t="s">
        <v>144</v>
      </c>
      <c r="G23" s="6" t="s">
        <v>14</v>
      </c>
      <c r="H23" s="18">
        <v>66.666700000000006</v>
      </c>
      <c r="I23" s="88">
        <v>90</v>
      </c>
      <c r="J23" s="18">
        <v>1422</v>
      </c>
      <c r="K23" s="18">
        <v>1315.5677835899999</v>
      </c>
      <c r="L23" s="58">
        <f t="shared" si="1"/>
        <v>0.92515315301687751</v>
      </c>
      <c r="M23" s="14" t="s">
        <v>140</v>
      </c>
      <c r="N23" s="14" t="s">
        <v>8</v>
      </c>
      <c r="O23" s="26" t="s">
        <v>136</v>
      </c>
    </row>
    <row r="24" spans="1:15" ht="24" customHeight="1" x14ac:dyDescent="0.25">
      <c r="A24" s="102"/>
      <c r="B24" s="38" t="s">
        <v>164</v>
      </c>
      <c r="C24" s="14">
        <v>400</v>
      </c>
      <c r="D24" s="14" t="s">
        <v>44</v>
      </c>
      <c r="E24" s="5" t="s">
        <v>44</v>
      </c>
      <c r="F24" s="14" t="s">
        <v>145</v>
      </c>
      <c r="G24" s="6" t="s">
        <v>14</v>
      </c>
      <c r="H24" s="18">
        <v>50</v>
      </c>
      <c r="I24" s="88">
        <v>75</v>
      </c>
      <c r="J24" s="18">
        <v>500</v>
      </c>
      <c r="K24" s="18">
        <v>44.860037819999995</v>
      </c>
      <c r="L24" s="58">
        <f t="shared" si="1"/>
        <v>8.9720075639999994E-2</v>
      </c>
      <c r="M24" s="14" t="s">
        <v>134</v>
      </c>
      <c r="N24" s="14" t="s">
        <v>8</v>
      </c>
      <c r="O24" s="26" t="s">
        <v>136</v>
      </c>
    </row>
    <row r="25" spans="1:15" ht="24" customHeight="1" x14ac:dyDescent="0.25">
      <c r="A25" s="102"/>
      <c r="B25" s="38" t="s">
        <v>165</v>
      </c>
      <c r="C25" s="14">
        <v>403</v>
      </c>
      <c r="D25" s="14" t="s">
        <v>45</v>
      </c>
      <c r="E25" s="5" t="s">
        <v>108</v>
      </c>
      <c r="F25" s="14" t="s">
        <v>144</v>
      </c>
      <c r="G25" s="6" t="s">
        <v>14</v>
      </c>
      <c r="H25" s="18">
        <v>100</v>
      </c>
      <c r="I25" s="88">
        <v>100</v>
      </c>
      <c r="J25" s="18">
        <v>1200</v>
      </c>
      <c r="K25" s="18">
        <v>1548.5114288800005</v>
      </c>
      <c r="L25" s="58">
        <f t="shared" si="1"/>
        <v>1.2904261907333336</v>
      </c>
      <c r="M25" s="14" t="s">
        <v>138</v>
      </c>
      <c r="N25" s="14" t="s">
        <v>8</v>
      </c>
      <c r="O25" s="26" t="s">
        <v>136</v>
      </c>
    </row>
    <row r="26" spans="1:15" ht="24" customHeight="1" x14ac:dyDescent="0.25">
      <c r="A26" s="102"/>
      <c r="B26" s="38" t="s">
        <v>163</v>
      </c>
      <c r="C26" s="14">
        <v>406</v>
      </c>
      <c r="D26" s="14" t="s">
        <v>46</v>
      </c>
      <c r="E26" s="5" t="s">
        <v>109</v>
      </c>
      <c r="F26" s="14" t="s">
        <v>145</v>
      </c>
      <c r="G26" s="6" t="s">
        <v>14</v>
      </c>
      <c r="H26" s="18">
        <v>71.4285</v>
      </c>
      <c r="I26" s="88">
        <v>0</v>
      </c>
      <c r="J26" s="18">
        <v>19836.577640709998</v>
      </c>
      <c r="K26" s="18">
        <v>19559.267999240041</v>
      </c>
      <c r="L26" s="58">
        <f t="shared" si="1"/>
        <v>0.98602028805105757</v>
      </c>
      <c r="M26" s="14" t="s">
        <v>134</v>
      </c>
      <c r="N26" s="14" t="s">
        <v>8</v>
      </c>
      <c r="O26" s="26" t="s">
        <v>136</v>
      </c>
    </row>
    <row r="27" spans="1:15" ht="24" customHeight="1" x14ac:dyDescent="0.25">
      <c r="A27" s="102"/>
      <c r="B27" s="38" t="s">
        <v>165</v>
      </c>
      <c r="C27" s="14">
        <v>412</v>
      </c>
      <c r="D27" s="14" t="s">
        <v>47</v>
      </c>
      <c r="E27" s="5" t="s">
        <v>110</v>
      </c>
      <c r="F27" s="14" t="s">
        <v>144</v>
      </c>
      <c r="G27" s="6" t="s">
        <v>14</v>
      </c>
      <c r="H27" s="18">
        <v>66.666600000000003</v>
      </c>
      <c r="I27" s="88">
        <v>5</v>
      </c>
      <c r="J27" s="18">
        <v>3395</v>
      </c>
      <c r="K27" s="18">
        <v>204.85596076000002</v>
      </c>
      <c r="L27" s="58">
        <f t="shared" si="1"/>
        <v>6.0340489178203248E-2</v>
      </c>
      <c r="M27" s="14" t="s">
        <v>140</v>
      </c>
      <c r="N27" s="14" t="s">
        <v>8</v>
      </c>
      <c r="O27" s="26" t="s">
        <v>136</v>
      </c>
    </row>
    <row r="28" spans="1:15" ht="24" customHeight="1" x14ac:dyDescent="0.25">
      <c r="A28" s="102"/>
      <c r="B28" s="38" t="s">
        <v>164</v>
      </c>
      <c r="C28" s="14">
        <v>415</v>
      </c>
      <c r="D28" s="14" t="s">
        <v>48</v>
      </c>
      <c r="E28" s="5" t="s">
        <v>111</v>
      </c>
      <c r="F28" s="14" t="s">
        <v>144</v>
      </c>
      <c r="G28" s="6" t="s">
        <v>14</v>
      </c>
      <c r="H28" s="18">
        <v>86.910799999999995</v>
      </c>
      <c r="I28" s="88">
        <v>0</v>
      </c>
      <c r="J28" s="18">
        <v>897</v>
      </c>
      <c r="K28" s="18">
        <v>0</v>
      </c>
      <c r="L28" s="58">
        <f t="shared" si="1"/>
        <v>0</v>
      </c>
      <c r="M28" s="14" t="s">
        <v>135</v>
      </c>
      <c r="N28" s="14" t="s">
        <v>8</v>
      </c>
      <c r="O28" s="26" t="s">
        <v>136</v>
      </c>
    </row>
    <row r="29" spans="1:15" ht="55.15" customHeight="1" x14ac:dyDescent="0.25">
      <c r="A29" s="102"/>
      <c r="B29" s="37" t="s">
        <v>166</v>
      </c>
      <c r="C29" s="14">
        <v>495</v>
      </c>
      <c r="D29" s="14" t="s">
        <v>49</v>
      </c>
      <c r="E29" s="5" t="s">
        <v>152</v>
      </c>
      <c r="F29" s="14" t="s">
        <v>144</v>
      </c>
      <c r="G29" s="6" t="s">
        <v>14</v>
      </c>
      <c r="H29" s="18">
        <v>88.764300000000006</v>
      </c>
      <c r="I29" s="88">
        <v>100</v>
      </c>
      <c r="J29" s="18">
        <v>2319.4291210000001</v>
      </c>
      <c r="K29" s="18">
        <v>2422.1321952099997</v>
      </c>
      <c r="L29" s="58">
        <f t="shared" si="1"/>
        <v>1.0442794622522116</v>
      </c>
      <c r="M29" s="14" t="s">
        <v>138</v>
      </c>
      <c r="N29" s="14" t="s">
        <v>8</v>
      </c>
      <c r="O29" s="26" t="s">
        <v>136</v>
      </c>
    </row>
    <row r="30" spans="1:15" ht="41.45" customHeight="1" x14ac:dyDescent="0.25">
      <c r="A30" s="102"/>
      <c r="B30" s="37" t="s">
        <v>166</v>
      </c>
      <c r="C30" s="14">
        <v>496</v>
      </c>
      <c r="D30" s="14" t="s">
        <v>50</v>
      </c>
      <c r="E30" s="5" t="s">
        <v>112</v>
      </c>
      <c r="F30" s="14" t="s">
        <v>144</v>
      </c>
      <c r="G30" s="6" t="s">
        <v>14</v>
      </c>
      <c r="H30" s="18">
        <v>100</v>
      </c>
      <c r="I30" s="88">
        <v>100</v>
      </c>
      <c r="J30" s="18">
        <v>940</v>
      </c>
      <c r="K30" s="18">
        <v>881.27241627000001</v>
      </c>
      <c r="L30" s="58">
        <f t="shared" si="1"/>
        <v>0.93752384709574466</v>
      </c>
      <c r="M30" s="14" t="s">
        <v>138</v>
      </c>
      <c r="N30" s="14" t="s">
        <v>8</v>
      </c>
      <c r="O30" s="26" t="s">
        <v>136</v>
      </c>
    </row>
    <row r="31" spans="1:15" ht="55.15" customHeight="1" x14ac:dyDescent="0.25">
      <c r="A31" s="102"/>
      <c r="B31" s="38" t="s">
        <v>165</v>
      </c>
      <c r="C31" s="14">
        <v>563</v>
      </c>
      <c r="D31" s="14" t="s">
        <v>53</v>
      </c>
      <c r="E31" s="5" t="s">
        <v>114</v>
      </c>
      <c r="F31" s="14" t="s">
        <v>144</v>
      </c>
      <c r="G31" s="6" t="s">
        <v>157</v>
      </c>
      <c r="H31" s="18">
        <v>5000</v>
      </c>
      <c r="I31" s="88">
        <v>5000</v>
      </c>
      <c r="J31" s="18">
        <v>491.1</v>
      </c>
      <c r="K31" s="18">
        <v>404.50034923999999</v>
      </c>
      <c r="L31" s="58">
        <f t="shared" si="1"/>
        <v>0.82366187994298512</v>
      </c>
      <c r="M31" s="14" t="s">
        <v>138</v>
      </c>
      <c r="N31" s="14" t="s">
        <v>8</v>
      </c>
      <c r="O31" s="26" t="s">
        <v>136</v>
      </c>
    </row>
    <row r="32" spans="1:15" ht="94.9" customHeight="1" x14ac:dyDescent="0.25">
      <c r="A32" s="102"/>
      <c r="B32" s="38" t="s">
        <v>165</v>
      </c>
      <c r="C32" s="14">
        <v>575</v>
      </c>
      <c r="D32" s="14" t="s">
        <v>54</v>
      </c>
      <c r="E32" s="5" t="s">
        <v>115</v>
      </c>
      <c r="F32" s="14" t="s">
        <v>144</v>
      </c>
      <c r="G32" s="6" t="s">
        <v>14</v>
      </c>
      <c r="H32" s="18">
        <v>66.666700000000006</v>
      </c>
      <c r="I32" s="88">
        <v>100</v>
      </c>
      <c r="J32" s="18">
        <v>2900</v>
      </c>
      <c r="K32" s="18">
        <v>5614.6323482900007</v>
      </c>
      <c r="L32" s="58">
        <f t="shared" si="1"/>
        <v>1.9360801201000002</v>
      </c>
      <c r="M32" s="14" t="s">
        <v>140</v>
      </c>
      <c r="N32" s="14" t="s">
        <v>8</v>
      </c>
      <c r="O32" s="26" t="s">
        <v>136</v>
      </c>
    </row>
    <row r="33" spans="1:15" ht="81" customHeight="1" x14ac:dyDescent="0.25">
      <c r="A33" s="102"/>
      <c r="B33" s="38" t="s">
        <v>165</v>
      </c>
      <c r="C33" s="14">
        <v>576</v>
      </c>
      <c r="D33" s="14" t="s">
        <v>55</v>
      </c>
      <c r="E33" s="5" t="s">
        <v>116</v>
      </c>
      <c r="F33" s="14" t="s">
        <v>144</v>
      </c>
      <c r="G33" s="6" t="s">
        <v>14</v>
      </c>
      <c r="H33" s="18">
        <v>66.666700000000006</v>
      </c>
      <c r="I33" s="88">
        <v>100</v>
      </c>
      <c r="J33" s="18">
        <v>3000</v>
      </c>
      <c r="K33" s="18">
        <v>5629.7386107200009</v>
      </c>
      <c r="L33" s="58">
        <f t="shared" si="1"/>
        <v>1.8765795369066669</v>
      </c>
      <c r="M33" s="14" t="s">
        <v>135</v>
      </c>
      <c r="N33" s="14" t="s">
        <v>8</v>
      </c>
      <c r="O33" s="26" t="s">
        <v>136</v>
      </c>
    </row>
    <row r="34" spans="1:15" ht="55.15" customHeight="1" x14ac:dyDescent="0.25">
      <c r="A34" s="102"/>
      <c r="B34" s="38" t="s">
        <v>164</v>
      </c>
      <c r="C34" s="14">
        <v>578</v>
      </c>
      <c r="D34" s="14" t="s">
        <v>56</v>
      </c>
      <c r="E34" s="5" t="s">
        <v>146</v>
      </c>
      <c r="F34" s="14" t="s">
        <v>144</v>
      </c>
      <c r="G34" s="6" t="s">
        <v>14</v>
      </c>
      <c r="H34" s="18">
        <v>50</v>
      </c>
      <c r="I34" s="88">
        <v>0</v>
      </c>
      <c r="J34" s="18">
        <v>876</v>
      </c>
      <c r="K34" s="18">
        <v>0</v>
      </c>
      <c r="L34" s="58">
        <f t="shared" si="1"/>
        <v>0</v>
      </c>
      <c r="M34" s="14" t="s">
        <v>140</v>
      </c>
      <c r="N34" s="14" t="s">
        <v>8</v>
      </c>
      <c r="O34" s="26" t="s">
        <v>136</v>
      </c>
    </row>
    <row r="35" spans="1:15" ht="96.6" customHeight="1" x14ac:dyDescent="0.25">
      <c r="A35" s="102"/>
      <c r="B35" s="38" t="s">
        <v>162</v>
      </c>
      <c r="C35" s="14">
        <v>585</v>
      </c>
      <c r="D35" s="14" t="s">
        <v>57</v>
      </c>
      <c r="E35" s="5" t="s">
        <v>117</v>
      </c>
      <c r="F35" s="14" t="s">
        <v>145</v>
      </c>
      <c r="G35" s="6" t="s">
        <v>14</v>
      </c>
      <c r="H35" s="18">
        <v>52.57</v>
      </c>
      <c r="I35" s="91">
        <v>58.42</v>
      </c>
      <c r="J35" s="18">
        <v>1790.0000002300001</v>
      </c>
      <c r="K35" s="18">
        <v>316.80672650999975</v>
      </c>
      <c r="L35" s="58">
        <f t="shared" si="1"/>
        <v>0.17698699802753784</v>
      </c>
      <c r="M35" s="14" t="s">
        <v>134</v>
      </c>
      <c r="N35" s="14" t="s">
        <v>8</v>
      </c>
      <c r="O35" s="26" t="s">
        <v>136</v>
      </c>
    </row>
    <row r="36" spans="1:15" ht="41.45" customHeight="1" x14ac:dyDescent="0.25">
      <c r="A36" s="102"/>
      <c r="B36" s="38" t="s">
        <v>162</v>
      </c>
      <c r="C36" s="14">
        <v>586</v>
      </c>
      <c r="D36" s="14" t="s">
        <v>58</v>
      </c>
      <c r="E36" s="5" t="s">
        <v>178</v>
      </c>
      <c r="F36" s="14" t="s">
        <v>145</v>
      </c>
      <c r="G36" s="6" t="s">
        <v>14</v>
      </c>
      <c r="H36" s="18">
        <v>42.07</v>
      </c>
      <c r="I36" s="91">
        <v>31.99</v>
      </c>
      <c r="J36" s="18">
        <v>1071.999998</v>
      </c>
      <c r="K36" s="18">
        <v>463.32901252000011</v>
      </c>
      <c r="L36" s="58">
        <f t="shared" si="1"/>
        <v>0.43220990054516784</v>
      </c>
      <c r="M36" s="14" t="s">
        <v>134</v>
      </c>
      <c r="N36" s="14" t="s">
        <v>8</v>
      </c>
      <c r="O36" s="26" t="s">
        <v>136</v>
      </c>
    </row>
    <row r="37" spans="1:15" ht="82.9" customHeight="1" x14ac:dyDescent="0.25">
      <c r="A37" s="102"/>
      <c r="B37" s="38" t="s">
        <v>162</v>
      </c>
      <c r="C37" s="14">
        <v>587</v>
      </c>
      <c r="D37" s="14" t="s">
        <v>59</v>
      </c>
      <c r="E37" s="5" t="s">
        <v>179</v>
      </c>
      <c r="F37" s="14" t="s">
        <v>145</v>
      </c>
      <c r="G37" s="6" t="s">
        <v>14</v>
      </c>
      <c r="H37" s="18">
        <v>47.35</v>
      </c>
      <c r="I37" s="91">
        <v>35.51</v>
      </c>
      <c r="J37" s="18">
        <v>760</v>
      </c>
      <c r="K37" s="18">
        <v>2876.0559612999969</v>
      </c>
      <c r="L37" s="58">
        <f t="shared" si="1"/>
        <v>3.7842841596052592</v>
      </c>
      <c r="M37" s="14" t="s">
        <v>134</v>
      </c>
      <c r="N37" s="14" t="s">
        <v>8</v>
      </c>
      <c r="O37" s="26" t="s">
        <v>136</v>
      </c>
    </row>
    <row r="38" spans="1:15" ht="82.9" customHeight="1" x14ac:dyDescent="0.25">
      <c r="A38" s="102"/>
      <c r="B38" s="38" t="s">
        <v>162</v>
      </c>
      <c r="C38" s="14">
        <v>588</v>
      </c>
      <c r="D38" s="14" t="s">
        <v>60</v>
      </c>
      <c r="E38" s="5" t="s">
        <v>180</v>
      </c>
      <c r="F38" s="14" t="s">
        <v>145</v>
      </c>
      <c r="G38" s="6" t="s">
        <v>14</v>
      </c>
      <c r="H38" s="18">
        <v>43.34</v>
      </c>
      <c r="I38" s="91">
        <v>35.61</v>
      </c>
      <c r="J38" s="18">
        <v>1192</v>
      </c>
      <c r="K38" s="18">
        <v>164.38103007000007</v>
      </c>
      <c r="L38" s="58">
        <f t="shared" si="1"/>
        <v>0.137903548716443</v>
      </c>
      <c r="M38" s="14" t="s">
        <v>134</v>
      </c>
      <c r="N38" s="14" t="s">
        <v>8</v>
      </c>
      <c r="O38" s="26" t="s">
        <v>136</v>
      </c>
    </row>
    <row r="39" spans="1:15" ht="82.9" customHeight="1" x14ac:dyDescent="0.25">
      <c r="A39" s="102"/>
      <c r="B39" s="38" t="s">
        <v>162</v>
      </c>
      <c r="C39" s="14">
        <v>589</v>
      </c>
      <c r="D39" s="14" t="s">
        <v>61</v>
      </c>
      <c r="E39" s="5" t="s">
        <v>181</v>
      </c>
      <c r="F39" s="14" t="s">
        <v>145</v>
      </c>
      <c r="G39" s="6" t="s">
        <v>14</v>
      </c>
      <c r="H39" s="18">
        <v>44.26</v>
      </c>
      <c r="I39" s="88">
        <v>35</v>
      </c>
      <c r="J39" s="18">
        <v>1331.00000052</v>
      </c>
      <c r="K39" s="18">
        <v>200.69991704999984</v>
      </c>
      <c r="L39" s="58">
        <f t="shared" si="1"/>
        <v>0.15078881816047307</v>
      </c>
      <c r="M39" s="14" t="s">
        <v>134</v>
      </c>
      <c r="N39" s="14" t="s">
        <v>8</v>
      </c>
      <c r="O39" s="26" t="s">
        <v>136</v>
      </c>
    </row>
    <row r="40" spans="1:15" ht="96.6" customHeight="1" x14ac:dyDescent="0.25">
      <c r="A40" s="102"/>
      <c r="B40" s="38" t="s">
        <v>162</v>
      </c>
      <c r="C40" s="14">
        <v>590</v>
      </c>
      <c r="D40" s="14" t="s">
        <v>62</v>
      </c>
      <c r="E40" s="5" t="s">
        <v>147</v>
      </c>
      <c r="F40" s="14" t="s">
        <v>145</v>
      </c>
      <c r="G40" s="6" t="s">
        <v>14</v>
      </c>
      <c r="H40" s="18">
        <v>33.049999999999997</v>
      </c>
      <c r="I40" s="91">
        <v>25.58</v>
      </c>
      <c r="J40" s="18">
        <v>1591.819109</v>
      </c>
      <c r="K40" s="18">
        <v>430.59521653999997</v>
      </c>
      <c r="L40" s="58">
        <f t="shared" si="1"/>
        <v>0.2705051183928211</v>
      </c>
      <c r="M40" s="14" t="s">
        <v>134</v>
      </c>
      <c r="N40" s="14" t="s">
        <v>8</v>
      </c>
      <c r="O40" s="26" t="s">
        <v>136</v>
      </c>
    </row>
    <row r="41" spans="1:15" ht="41.45" customHeight="1" x14ac:dyDescent="0.25">
      <c r="A41" s="102"/>
      <c r="B41" s="38" t="s">
        <v>162</v>
      </c>
      <c r="C41" s="14">
        <v>591</v>
      </c>
      <c r="D41" s="14" t="s">
        <v>63</v>
      </c>
      <c r="E41" s="5" t="s">
        <v>148</v>
      </c>
      <c r="F41" s="14" t="s">
        <v>145</v>
      </c>
      <c r="G41" s="6" t="s">
        <v>14</v>
      </c>
      <c r="H41" s="18">
        <v>44.52</v>
      </c>
      <c r="I41" s="91">
        <v>33.119999999999997</v>
      </c>
      <c r="J41" s="18">
        <v>863</v>
      </c>
      <c r="K41" s="18">
        <v>104.77676884999997</v>
      </c>
      <c r="L41" s="58">
        <f t="shared" si="1"/>
        <v>0.12140992914252603</v>
      </c>
      <c r="M41" s="14" t="s">
        <v>134</v>
      </c>
      <c r="N41" s="14" t="s">
        <v>8</v>
      </c>
      <c r="O41" s="26" t="s">
        <v>136</v>
      </c>
    </row>
    <row r="42" spans="1:15" ht="41.45" customHeight="1" x14ac:dyDescent="0.25">
      <c r="A42" s="102"/>
      <c r="B42" s="38" t="s">
        <v>162</v>
      </c>
      <c r="C42" s="14">
        <v>592</v>
      </c>
      <c r="D42" s="14" t="s">
        <v>64</v>
      </c>
      <c r="E42" s="5" t="s">
        <v>182</v>
      </c>
      <c r="F42" s="14" t="s">
        <v>145</v>
      </c>
      <c r="G42" s="6" t="s">
        <v>14</v>
      </c>
      <c r="H42" s="18">
        <v>44.36</v>
      </c>
      <c r="I42" s="91">
        <v>26.57</v>
      </c>
      <c r="J42" s="18">
        <v>2619</v>
      </c>
      <c r="K42" s="18">
        <v>376.94438433999983</v>
      </c>
      <c r="L42" s="58">
        <f t="shared" si="1"/>
        <v>0.14392683632684225</v>
      </c>
      <c r="M42" s="14" t="s">
        <v>134</v>
      </c>
      <c r="N42" s="14" t="s">
        <v>8</v>
      </c>
      <c r="O42" s="26" t="s">
        <v>136</v>
      </c>
    </row>
    <row r="43" spans="1:15" ht="52.15" customHeight="1" x14ac:dyDescent="0.25">
      <c r="A43" s="102"/>
      <c r="B43" s="38" t="s">
        <v>162</v>
      </c>
      <c r="C43" s="14">
        <v>593</v>
      </c>
      <c r="D43" s="14" t="s">
        <v>65</v>
      </c>
      <c r="E43" s="5" t="s">
        <v>183</v>
      </c>
      <c r="F43" s="14" t="s">
        <v>145</v>
      </c>
      <c r="G43" s="6" t="s">
        <v>14</v>
      </c>
      <c r="H43" s="18">
        <v>41.29</v>
      </c>
      <c r="I43" s="91">
        <v>27.28</v>
      </c>
      <c r="J43" s="18">
        <v>2807.0000004099998</v>
      </c>
      <c r="K43" s="18">
        <v>426.0281758999995</v>
      </c>
      <c r="L43" s="58">
        <f t="shared" si="1"/>
        <v>0.15177348622649534</v>
      </c>
      <c r="M43" s="14" t="s">
        <v>134</v>
      </c>
      <c r="N43" s="14" t="s">
        <v>8</v>
      </c>
      <c r="O43" s="26" t="s">
        <v>136</v>
      </c>
    </row>
    <row r="44" spans="1:15" ht="37.15" customHeight="1" x14ac:dyDescent="0.25">
      <c r="A44" s="102"/>
      <c r="B44" s="38" t="s">
        <v>164</v>
      </c>
      <c r="C44" s="14">
        <v>596</v>
      </c>
      <c r="D44" s="14" t="s">
        <v>66</v>
      </c>
      <c r="E44" s="5" t="s">
        <v>118</v>
      </c>
      <c r="F44" s="14" t="s">
        <v>144</v>
      </c>
      <c r="G44" s="6" t="s">
        <v>14</v>
      </c>
      <c r="H44" s="18">
        <v>50</v>
      </c>
      <c r="I44" s="88">
        <v>100</v>
      </c>
      <c r="J44" s="18">
        <v>274</v>
      </c>
      <c r="K44" s="18">
        <v>621.88373098000011</v>
      </c>
      <c r="L44" s="58">
        <f t="shared" si="1"/>
        <v>2.2696486532116791</v>
      </c>
      <c r="M44" s="14" t="s">
        <v>135</v>
      </c>
      <c r="N44" s="14" t="s">
        <v>8</v>
      </c>
      <c r="O44" s="26" t="s">
        <v>136</v>
      </c>
    </row>
    <row r="45" spans="1:15" ht="40.15" customHeight="1" x14ac:dyDescent="0.25">
      <c r="A45" s="102"/>
      <c r="B45" s="37" t="s">
        <v>166</v>
      </c>
      <c r="C45" s="14">
        <v>597</v>
      </c>
      <c r="D45" s="14" t="s">
        <v>67</v>
      </c>
      <c r="E45" s="5" t="s">
        <v>119</v>
      </c>
      <c r="F45" s="14" t="s">
        <v>144</v>
      </c>
      <c r="G45" s="6" t="s">
        <v>14</v>
      </c>
      <c r="H45" s="18">
        <v>100</v>
      </c>
      <c r="I45" s="88">
        <v>40</v>
      </c>
      <c r="J45" s="18">
        <v>1550</v>
      </c>
      <c r="K45" s="18">
        <v>266.09134099999994</v>
      </c>
      <c r="L45" s="58">
        <f t="shared" si="1"/>
        <v>0.17167183290322577</v>
      </c>
      <c r="M45" s="14" t="s">
        <v>138</v>
      </c>
      <c r="N45" s="14" t="s">
        <v>8</v>
      </c>
      <c r="O45" s="26" t="s">
        <v>136</v>
      </c>
    </row>
    <row r="46" spans="1:15" ht="40.15" customHeight="1" x14ac:dyDescent="0.25">
      <c r="A46" s="102"/>
      <c r="B46" s="38" t="s">
        <v>165</v>
      </c>
      <c r="C46" s="53" t="s">
        <v>190</v>
      </c>
      <c r="D46" s="53" t="s">
        <v>188</v>
      </c>
      <c r="E46" s="54" t="s">
        <v>189</v>
      </c>
      <c r="F46" s="53" t="s">
        <v>145</v>
      </c>
      <c r="G46" s="55" t="s">
        <v>14</v>
      </c>
      <c r="H46" s="63" t="s">
        <v>190</v>
      </c>
      <c r="I46" s="92"/>
      <c r="J46" s="63" t="s">
        <v>190</v>
      </c>
      <c r="K46" s="56">
        <v>24.349916</v>
      </c>
      <c r="L46" s="61" t="s">
        <v>190</v>
      </c>
      <c r="M46" s="14" t="s">
        <v>134</v>
      </c>
      <c r="N46" s="14" t="s">
        <v>8</v>
      </c>
      <c r="O46" s="26" t="s">
        <v>136</v>
      </c>
    </row>
    <row r="47" spans="1:15" ht="40.15" customHeight="1" x14ac:dyDescent="0.25">
      <c r="A47" s="102"/>
      <c r="B47" s="38" t="s">
        <v>164</v>
      </c>
      <c r="C47" s="53" t="s">
        <v>190</v>
      </c>
      <c r="D47" s="53" t="s">
        <v>195</v>
      </c>
      <c r="E47" s="54" t="s">
        <v>195</v>
      </c>
      <c r="F47" s="53" t="s">
        <v>145</v>
      </c>
      <c r="G47" s="55" t="s">
        <v>14</v>
      </c>
      <c r="H47" s="63" t="s">
        <v>190</v>
      </c>
      <c r="I47" s="92"/>
      <c r="J47" s="63" t="s">
        <v>190</v>
      </c>
      <c r="K47" s="56">
        <v>1340.037358</v>
      </c>
      <c r="L47" s="61" t="s">
        <v>190</v>
      </c>
      <c r="M47" s="14" t="s">
        <v>138</v>
      </c>
      <c r="N47" s="14" t="s">
        <v>8</v>
      </c>
      <c r="O47" s="26" t="s">
        <v>136</v>
      </c>
    </row>
    <row r="48" spans="1:15" ht="41.45" customHeight="1" thickBot="1" x14ac:dyDescent="0.3">
      <c r="A48" s="101"/>
      <c r="B48" s="40" t="s">
        <v>164</v>
      </c>
      <c r="C48" s="27">
        <v>598</v>
      </c>
      <c r="D48" s="27" t="s">
        <v>68</v>
      </c>
      <c r="E48" s="28" t="s">
        <v>120</v>
      </c>
      <c r="F48" s="27" t="s">
        <v>145</v>
      </c>
      <c r="G48" s="29" t="s">
        <v>14</v>
      </c>
      <c r="H48" s="32">
        <v>100</v>
      </c>
      <c r="I48" s="89">
        <v>100</v>
      </c>
      <c r="J48" s="32">
        <v>4329.2190088400002</v>
      </c>
      <c r="K48" s="32">
        <v>2986.1344076900004</v>
      </c>
      <c r="L48" s="60">
        <f t="shared" si="1"/>
        <v>0.68976284211828898</v>
      </c>
      <c r="M48" s="27" t="s">
        <v>134</v>
      </c>
      <c r="N48" s="27" t="s">
        <v>8</v>
      </c>
      <c r="O48" s="30" t="s">
        <v>136</v>
      </c>
    </row>
    <row r="49" spans="1:15" ht="65.45" hidden="1" customHeight="1" x14ac:dyDescent="0.25">
      <c r="A49" s="100" t="s">
        <v>16</v>
      </c>
      <c r="B49" s="36" t="s">
        <v>170</v>
      </c>
      <c r="C49" s="21">
        <v>202</v>
      </c>
      <c r="D49" s="21" t="s">
        <v>26</v>
      </c>
      <c r="E49" s="33" t="s">
        <v>90</v>
      </c>
      <c r="F49" s="23" t="s">
        <v>144</v>
      </c>
      <c r="G49" s="23" t="s">
        <v>14</v>
      </c>
      <c r="H49" s="31">
        <v>77.528199999999998</v>
      </c>
      <c r="I49" s="93">
        <v>39</v>
      </c>
      <c r="J49" s="31">
        <v>1595</v>
      </c>
      <c r="K49" s="31">
        <v>614.79999999999995</v>
      </c>
      <c r="L49" s="62">
        <f t="shared" si="1"/>
        <v>0.38545454545454544</v>
      </c>
      <c r="M49" s="21" t="s">
        <v>137</v>
      </c>
      <c r="N49" s="21" t="s">
        <v>8</v>
      </c>
      <c r="O49" s="25" t="s">
        <v>136</v>
      </c>
    </row>
    <row r="50" spans="1:15" ht="37.9" customHeight="1" x14ac:dyDescent="0.25">
      <c r="A50" s="102"/>
      <c r="B50" s="38" t="s">
        <v>170</v>
      </c>
      <c r="C50" s="14">
        <v>488</v>
      </c>
      <c r="D50" s="6" t="s">
        <v>27</v>
      </c>
      <c r="E50" s="16" t="s">
        <v>91</v>
      </c>
      <c r="F50" s="6" t="s">
        <v>145</v>
      </c>
      <c r="G50" s="6" t="s">
        <v>177</v>
      </c>
      <c r="H50" s="18">
        <v>1</v>
      </c>
      <c r="I50" s="88">
        <v>1</v>
      </c>
      <c r="J50" s="19">
        <v>5200</v>
      </c>
      <c r="K50" s="19">
        <v>5294.6716142699997</v>
      </c>
      <c r="L50" s="59">
        <f t="shared" si="1"/>
        <v>1.0182060796673076</v>
      </c>
      <c r="M50" s="14" t="s">
        <v>136</v>
      </c>
      <c r="N50" s="14" t="s">
        <v>8</v>
      </c>
      <c r="O50" s="26" t="s">
        <v>136</v>
      </c>
    </row>
    <row r="51" spans="1:15" ht="41.45" customHeight="1" x14ac:dyDescent="0.25">
      <c r="A51" s="102"/>
      <c r="B51" s="37" t="s">
        <v>166</v>
      </c>
      <c r="C51" s="14">
        <v>595</v>
      </c>
      <c r="D51" s="14" t="s">
        <v>28</v>
      </c>
      <c r="E51" s="15" t="s">
        <v>92</v>
      </c>
      <c r="F51" s="8" t="s">
        <v>144</v>
      </c>
      <c r="G51" s="6" t="s">
        <v>155</v>
      </c>
      <c r="H51" s="18">
        <v>60</v>
      </c>
      <c r="I51" s="88">
        <v>0</v>
      </c>
      <c r="J51" s="18">
        <v>650</v>
      </c>
      <c r="K51" s="18">
        <v>0</v>
      </c>
      <c r="L51" s="58">
        <f t="shared" si="1"/>
        <v>0</v>
      </c>
      <c r="M51" s="14" t="s">
        <v>138</v>
      </c>
      <c r="N51" s="14" t="s">
        <v>8</v>
      </c>
      <c r="O51" s="26" t="s">
        <v>136</v>
      </c>
    </row>
    <row r="52" spans="1:15" ht="41.45" customHeight="1" x14ac:dyDescent="0.25">
      <c r="A52" s="102"/>
      <c r="B52" s="37" t="s">
        <v>166</v>
      </c>
      <c r="C52" s="14">
        <v>599</v>
      </c>
      <c r="D52" s="14" t="s">
        <v>29</v>
      </c>
      <c r="E52" s="15" t="s">
        <v>93</v>
      </c>
      <c r="F52" s="14" t="s">
        <v>144</v>
      </c>
      <c r="G52" s="6" t="s">
        <v>155</v>
      </c>
      <c r="H52" s="18">
        <v>20</v>
      </c>
      <c r="I52" s="88">
        <v>10</v>
      </c>
      <c r="J52" s="18">
        <v>700</v>
      </c>
      <c r="K52" s="18">
        <v>699.13199999999995</v>
      </c>
      <c r="L52" s="58">
        <f t="shared" si="1"/>
        <v>0.99875999999999998</v>
      </c>
      <c r="M52" s="14" t="s">
        <v>138</v>
      </c>
      <c r="N52" s="14" t="s">
        <v>8</v>
      </c>
      <c r="O52" s="26" t="s">
        <v>136</v>
      </c>
    </row>
    <row r="53" spans="1:15" ht="41.45" customHeight="1" x14ac:dyDescent="0.25">
      <c r="A53" s="102"/>
      <c r="B53" s="37" t="s">
        <v>166</v>
      </c>
      <c r="C53" s="14">
        <v>601</v>
      </c>
      <c r="D53" s="14" t="s">
        <v>30</v>
      </c>
      <c r="E53" s="15" t="s">
        <v>94</v>
      </c>
      <c r="F53" s="14" t="s">
        <v>144</v>
      </c>
      <c r="G53" s="6" t="s">
        <v>155</v>
      </c>
      <c r="H53" s="18">
        <v>168</v>
      </c>
      <c r="I53" s="88">
        <v>0</v>
      </c>
      <c r="J53" s="18">
        <v>288</v>
      </c>
      <c r="K53" s="18">
        <v>0</v>
      </c>
      <c r="L53" s="58">
        <f t="shared" si="1"/>
        <v>0</v>
      </c>
      <c r="M53" s="14" t="s">
        <v>138</v>
      </c>
      <c r="N53" s="14" t="s">
        <v>8</v>
      </c>
      <c r="O53" s="26" t="s">
        <v>136</v>
      </c>
    </row>
    <row r="54" spans="1:15" ht="67.150000000000006" hidden="1" customHeight="1" x14ac:dyDescent="0.25">
      <c r="A54" s="102"/>
      <c r="B54" s="41" t="s">
        <v>172</v>
      </c>
      <c r="C54" s="14">
        <v>602</v>
      </c>
      <c r="D54" s="14" t="s">
        <v>31</v>
      </c>
      <c r="E54" s="15" t="s">
        <v>95</v>
      </c>
      <c r="F54" s="14" t="s">
        <v>144</v>
      </c>
      <c r="G54" s="6" t="s">
        <v>14</v>
      </c>
      <c r="H54" s="18">
        <v>100</v>
      </c>
      <c r="I54" s="88">
        <v>100</v>
      </c>
      <c r="J54" s="18">
        <v>195.19</v>
      </c>
      <c r="K54" s="18">
        <v>104.10879244</v>
      </c>
      <c r="L54" s="58">
        <f t="shared" si="1"/>
        <v>0.53337154792766028</v>
      </c>
      <c r="M54" s="14" t="s">
        <v>139</v>
      </c>
      <c r="N54" s="14" t="s">
        <v>8</v>
      </c>
      <c r="O54" s="26" t="s">
        <v>136</v>
      </c>
    </row>
    <row r="55" spans="1:15" ht="86.45" customHeight="1" x14ac:dyDescent="0.25">
      <c r="A55" s="102"/>
      <c r="B55" s="38" t="s">
        <v>170</v>
      </c>
      <c r="C55" s="14">
        <v>610</v>
      </c>
      <c r="D55" s="14" t="s">
        <v>33</v>
      </c>
      <c r="E55" s="15" t="s">
        <v>97</v>
      </c>
      <c r="F55" s="14" t="s">
        <v>144</v>
      </c>
      <c r="G55" s="6" t="s">
        <v>14</v>
      </c>
      <c r="H55" s="18">
        <v>100</v>
      </c>
      <c r="I55" s="88">
        <v>0</v>
      </c>
      <c r="J55" s="18">
        <v>145</v>
      </c>
      <c r="K55" s="18">
        <v>0</v>
      </c>
      <c r="L55" s="58">
        <f t="shared" si="1"/>
        <v>0</v>
      </c>
      <c r="M55" s="14" t="s">
        <v>136</v>
      </c>
      <c r="N55" s="14" t="s">
        <v>8</v>
      </c>
      <c r="O55" s="26" t="s">
        <v>136</v>
      </c>
    </row>
    <row r="56" spans="1:15" ht="69" customHeight="1" x14ac:dyDescent="0.25">
      <c r="A56" s="102"/>
      <c r="B56" s="38" t="s">
        <v>170</v>
      </c>
      <c r="C56" s="14">
        <v>275</v>
      </c>
      <c r="D56" s="14" t="s">
        <v>35</v>
      </c>
      <c r="E56" s="5" t="s">
        <v>99</v>
      </c>
      <c r="F56" s="14" t="s">
        <v>144</v>
      </c>
      <c r="G56" s="6" t="s">
        <v>155</v>
      </c>
      <c r="H56" s="18">
        <v>1</v>
      </c>
      <c r="I56" s="88">
        <v>100</v>
      </c>
      <c r="J56" s="18">
        <v>455</v>
      </c>
      <c r="K56" s="18">
        <v>863.32031644999972</v>
      </c>
      <c r="L56" s="58">
        <f t="shared" si="1"/>
        <v>1.8974072889010982</v>
      </c>
      <c r="M56" s="14" t="s">
        <v>138</v>
      </c>
      <c r="N56" s="14" t="s">
        <v>8</v>
      </c>
      <c r="O56" s="26" t="s">
        <v>136</v>
      </c>
    </row>
    <row r="57" spans="1:15" ht="52.15" customHeight="1" x14ac:dyDescent="0.25">
      <c r="A57" s="102"/>
      <c r="B57" s="38" t="s">
        <v>170</v>
      </c>
      <c r="C57" s="14">
        <v>276</v>
      </c>
      <c r="D57" s="14" t="s">
        <v>36</v>
      </c>
      <c r="E57" s="5" t="s">
        <v>100</v>
      </c>
      <c r="F57" s="14" t="s">
        <v>144</v>
      </c>
      <c r="G57" s="6" t="s">
        <v>156</v>
      </c>
      <c r="H57" s="18">
        <v>6</v>
      </c>
      <c r="I57" s="88">
        <v>6</v>
      </c>
      <c r="J57" s="18">
        <v>2426</v>
      </c>
      <c r="K57" s="18">
        <v>2756.3658714799999</v>
      </c>
      <c r="L57" s="58">
        <f t="shared" si="1"/>
        <v>1.1361771935201979</v>
      </c>
      <c r="M57" s="14" t="s">
        <v>138</v>
      </c>
      <c r="N57" s="14" t="s">
        <v>8</v>
      </c>
      <c r="O57" s="26" t="s">
        <v>136</v>
      </c>
    </row>
    <row r="58" spans="1:15" ht="55.15" customHeight="1" x14ac:dyDescent="0.25">
      <c r="A58" s="102"/>
      <c r="B58" s="38" t="s">
        <v>170</v>
      </c>
      <c r="C58" s="14">
        <v>498</v>
      </c>
      <c r="D58" s="14" t="s">
        <v>51</v>
      </c>
      <c r="E58" s="5" t="s">
        <v>113</v>
      </c>
      <c r="F58" s="14" t="s">
        <v>144</v>
      </c>
      <c r="G58" s="6" t="s">
        <v>14</v>
      </c>
      <c r="H58" s="18">
        <v>50</v>
      </c>
      <c r="I58" s="88">
        <v>30</v>
      </c>
      <c r="J58" s="18">
        <v>237</v>
      </c>
      <c r="K58" s="18">
        <v>86.356919199999993</v>
      </c>
      <c r="L58" s="58">
        <f t="shared" si="1"/>
        <v>0.36437518649789025</v>
      </c>
      <c r="M58" s="14" t="s">
        <v>140</v>
      </c>
      <c r="N58" s="14" t="s">
        <v>8</v>
      </c>
      <c r="O58" s="26" t="s">
        <v>136</v>
      </c>
    </row>
    <row r="59" spans="1:15" ht="55.15" customHeight="1" x14ac:dyDescent="0.25">
      <c r="A59" s="102"/>
      <c r="B59" s="38" t="s">
        <v>170</v>
      </c>
      <c r="C59" s="14">
        <v>502</v>
      </c>
      <c r="D59" s="14" t="s">
        <v>52</v>
      </c>
      <c r="E59" s="5" t="s">
        <v>153</v>
      </c>
      <c r="F59" s="14" t="s">
        <v>144</v>
      </c>
      <c r="G59" s="6" t="s">
        <v>14</v>
      </c>
      <c r="H59" s="18">
        <v>50</v>
      </c>
      <c r="I59" s="88">
        <v>70</v>
      </c>
      <c r="J59" s="18">
        <v>230</v>
      </c>
      <c r="K59" s="18">
        <v>181.61287119999986</v>
      </c>
      <c r="L59" s="58">
        <f t="shared" si="1"/>
        <v>0.78962117913043417</v>
      </c>
      <c r="M59" s="14" t="s">
        <v>135</v>
      </c>
      <c r="N59" s="14" t="s">
        <v>8</v>
      </c>
      <c r="O59" s="26" t="s">
        <v>136</v>
      </c>
    </row>
    <row r="60" spans="1:15" ht="42" customHeight="1" x14ac:dyDescent="0.25">
      <c r="A60" s="102"/>
      <c r="B60" s="41" t="s">
        <v>172</v>
      </c>
      <c r="C60" s="14">
        <v>305</v>
      </c>
      <c r="D60" s="14" t="s">
        <v>69</v>
      </c>
      <c r="E60" s="5" t="s">
        <v>122</v>
      </c>
      <c r="F60" s="14" t="s">
        <v>144</v>
      </c>
      <c r="G60" s="6" t="s">
        <v>14</v>
      </c>
      <c r="H60" s="18">
        <v>100</v>
      </c>
      <c r="I60" s="88">
        <v>0</v>
      </c>
      <c r="J60" s="18">
        <v>40.837328999999997</v>
      </c>
      <c r="K60" s="18">
        <v>35.928585549999994</v>
      </c>
      <c r="L60" s="58">
        <f t="shared" si="1"/>
        <v>0.87979763686307688</v>
      </c>
      <c r="M60" s="14" t="s">
        <v>141</v>
      </c>
      <c r="N60" s="14" t="s">
        <v>8</v>
      </c>
      <c r="O60" s="26" t="s">
        <v>136</v>
      </c>
    </row>
    <row r="61" spans="1:15" ht="25.5" customHeight="1" x14ac:dyDescent="0.25">
      <c r="A61" s="102"/>
      <c r="B61" s="42" t="s">
        <v>172</v>
      </c>
      <c r="C61" s="14">
        <v>309</v>
      </c>
      <c r="D61" s="14" t="s">
        <v>70</v>
      </c>
      <c r="E61" s="5" t="s">
        <v>123</v>
      </c>
      <c r="F61" s="14" t="s">
        <v>144</v>
      </c>
      <c r="G61" s="6" t="s">
        <v>14</v>
      </c>
      <c r="H61" s="18">
        <v>100</v>
      </c>
      <c r="I61" s="88">
        <v>0</v>
      </c>
      <c r="J61" s="18">
        <v>0.77586200000000005</v>
      </c>
      <c r="K61" s="18">
        <v>1.7052</v>
      </c>
      <c r="L61" s="58">
        <f t="shared" si="1"/>
        <v>2.1978135286945357</v>
      </c>
      <c r="M61" s="14" t="s">
        <v>141</v>
      </c>
      <c r="N61" s="14" t="s">
        <v>8</v>
      </c>
      <c r="O61" s="26" t="s">
        <v>136</v>
      </c>
    </row>
    <row r="62" spans="1:15" ht="55.15" customHeight="1" x14ac:dyDescent="0.25">
      <c r="A62" s="102"/>
      <c r="B62" s="41" t="s">
        <v>172</v>
      </c>
      <c r="C62" s="14">
        <v>347</v>
      </c>
      <c r="D62" s="14" t="s">
        <v>71</v>
      </c>
      <c r="E62" s="5" t="s">
        <v>124</v>
      </c>
      <c r="F62" s="14" t="s">
        <v>144</v>
      </c>
      <c r="G62" s="6" t="s">
        <v>14</v>
      </c>
      <c r="H62" s="18">
        <v>100</v>
      </c>
      <c r="I62" s="88">
        <v>100</v>
      </c>
      <c r="J62" s="18">
        <v>330</v>
      </c>
      <c r="K62" s="18">
        <v>37.845781839999994</v>
      </c>
      <c r="L62" s="58">
        <f t="shared" si="1"/>
        <v>0.11468418739393937</v>
      </c>
      <c r="M62" s="14" t="s">
        <v>136</v>
      </c>
      <c r="N62" s="14" t="s">
        <v>8</v>
      </c>
      <c r="O62" s="26" t="s">
        <v>136</v>
      </c>
    </row>
    <row r="63" spans="1:15" ht="69" hidden="1" customHeight="1" x14ac:dyDescent="0.25">
      <c r="A63" s="102"/>
      <c r="B63" s="41" t="s">
        <v>172</v>
      </c>
      <c r="C63" s="14">
        <v>394</v>
      </c>
      <c r="D63" s="14" t="s">
        <v>72</v>
      </c>
      <c r="E63" s="5" t="s">
        <v>149</v>
      </c>
      <c r="F63" s="14" t="s">
        <v>144</v>
      </c>
      <c r="G63" s="6" t="s">
        <v>14</v>
      </c>
      <c r="H63" s="18">
        <v>100</v>
      </c>
      <c r="I63" s="88">
        <v>100</v>
      </c>
      <c r="J63" s="18">
        <v>5.165</v>
      </c>
      <c r="K63" s="18">
        <v>2.73160048</v>
      </c>
      <c r="L63" s="58">
        <f t="shared" si="1"/>
        <v>0.52886746950629238</v>
      </c>
      <c r="M63" s="14" t="s">
        <v>143</v>
      </c>
      <c r="N63" s="14" t="s">
        <v>8</v>
      </c>
      <c r="O63" s="26" t="s">
        <v>136</v>
      </c>
    </row>
    <row r="64" spans="1:15" ht="27.6" hidden="1" customHeight="1" x14ac:dyDescent="0.25">
      <c r="A64" s="102"/>
      <c r="B64" s="41" t="s">
        <v>173</v>
      </c>
      <c r="C64" s="14">
        <v>398</v>
      </c>
      <c r="D64" s="14" t="s">
        <v>73</v>
      </c>
      <c r="E64" s="5" t="s">
        <v>125</v>
      </c>
      <c r="F64" s="14" t="s">
        <v>144</v>
      </c>
      <c r="G64" s="6" t="s">
        <v>14</v>
      </c>
      <c r="H64" s="18">
        <v>100</v>
      </c>
      <c r="I64" s="91">
        <v>74.069999999999993</v>
      </c>
      <c r="J64" s="18">
        <v>213.41779961</v>
      </c>
      <c r="K64" s="18">
        <v>482.69054721000015</v>
      </c>
      <c r="L64" s="58">
        <f t="shared" si="1"/>
        <v>2.2617164458263068</v>
      </c>
      <c r="M64" s="14" t="s">
        <v>137</v>
      </c>
      <c r="N64" s="14" t="s">
        <v>8</v>
      </c>
      <c r="O64" s="26" t="s">
        <v>136</v>
      </c>
    </row>
    <row r="65" spans="1:15" ht="55.15" customHeight="1" x14ac:dyDescent="0.25">
      <c r="A65" s="102"/>
      <c r="B65" s="38" t="s">
        <v>163</v>
      </c>
      <c r="C65" s="14">
        <v>434</v>
      </c>
      <c r="D65" s="14" t="s">
        <v>74</v>
      </c>
      <c r="E65" s="5" t="s">
        <v>150</v>
      </c>
      <c r="F65" s="14" t="s">
        <v>144</v>
      </c>
      <c r="G65" s="6" t="s">
        <v>14</v>
      </c>
      <c r="H65" s="18">
        <v>88.888900000000007</v>
      </c>
      <c r="I65" s="91">
        <v>95</v>
      </c>
      <c r="J65" s="18">
        <v>1465.4714750000001</v>
      </c>
      <c r="K65" s="18">
        <v>1501.0722304000012</v>
      </c>
      <c r="L65" s="58">
        <f t="shared" si="1"/>
        <v>1.0242930387983165</v>
      </c>
      <c r="M65" s="14" t="s">
        <v>134</v>
      </c>
      <c r="N65" s="14" t="s">
        <v>8</v>
      </c>
      <c r="O65" s="26" t="s">
        <v>136</v>
      </c>
    </row>
    <row r="66" spans="1:15" ht="66.599999999999994" hidden="1" customHeight="1" x14ac:dyDescent="0.25">
      <c r="A66" s="102"/>
      <c r="B66" s="41" t="s">
        <v>172</v>
      </c>
      <c r="C66" s="14">
        <v>504</v>
      </c>
      <c r="D66" s="14" t="s">
        <v>75</v>
      </c>
      <c r="E66" s="5" t="s">
        <v>126</v>
      </c>
      <c r="F66" s="14" t="s">
        <v>144</v>
      </c>
      <c r="G66" s="6" t="s">
        <v>14</v>
      </c>
      <c r="H66" s="18">
        <v>31.88</v>
      </c>
      <c r="I66" s="88">
        <v>32</v>
      </c>
      <c r="J66" s="18">
        <v>2020</v>
      </c>
      <c r="K66" s="18">
        <v>2133.3516376000007</v>
      </c>
      <c r="L66" s="58">
        <f t="shared" si="1"/>
        <v>1.0561146720792083</v>
      </c>
      <c r="M66" s="14" t="s">
        <v>137</v>
      </c>
      <c r="N66" s="14" t="s">
        <v>8</v>
      </c>
      <c r="O66" s="26" t="s">
        <v>136</v>
      </c>
    </row>
    <row r="67" spans="1:15" ht="41.45" hidden="1" customHeight="1" x14ac:dyDescent="0.25">
      <c r="A67" s="102"/>
      <c r="B67" s="41" t="s">
        <v>172</v>
      </c>
      <c r="C67" s="14">
        <v>530</v>
      </c>
      <c r="D67" s="14" t="s">
        <v>76</v>
      </c>
      <c r="E67" s="5" t="s">
        <v>127</v>
      </c>
      <c r="F67" s="14" t="s">
        <v>144</v>
      </c>
      <c r="G67" s="6" t="s">
        <v>14</v>
      </c>
      <c r="H67" s="18">
        <v>100.00020000000001</v>
      </c>
      <c r="I67" s="88">
        <v>100</v>
      </c>
      <c r="J67" s="18">
        <v>84.8</v>
      </c>
      <c r="K67" s="18">
        <v>193.83264947999999</v>
      </c>
      <c r="L67" s="58">
        <f t="shared" si="1"/>
        <v>2.285762375943396</v>
      </c>
      <c r="M67" s="14" t="s">
        <v>137</v>
      </c>
      <c r="N67" s="14" t="s">
        <v>8</v>
      </c>
      <c r="O67" s="26" t="s">
        <v>136</v>
      </c>
    </row>
    <row r="68" spans="1:15" ht="40.15" hidden="1" customHeight="1" x14ac:dyDescent="0.25">
      <c r="A68" s="102"/>
      <c r="B68" s="41" t="s">
        <v>173</v>
      </c>
      <c r="C68" s="14">
        <v>532</v>
      </c>
      <c r="D68" s="14" t="s">
        <v>77</v>
      </c>
      <c r="E68" s="5" t="s">
        <v>151</v>
      </c>
      <c r="F68" s="14" t="s">
        <v>144</v>
      </c>
      <c r="G68" s="6" t="s">
        <v>14</v>
      </c>
      <c r="H68" s="18">
        <v>100</v>
      </c>
      <c r="I68" s="88">
        <v>65</v>
      </c>
      <c r="J68" s="18">
        <v>800</v>
      </c>
      <c r="K68" s="18">
        <v>806.19527876000006</v>
      </c>
      <c r="L68" s="58">
        <f t="shared" si="1"/>
        <v>1.0077440984500001</v>
      </c>
      <c r="M68" s="14" t="s">
        <v>137</v>
      </c>
      <c r="N68" s="14" t="s">
        <v>8</v>
      </c>
      <c r="O68" s="26" t="s">
        <v>136</v>
      </c>
    </row>
    <row r="69" spans="1:15" ht="40.15" hidden="1" customHeight="1" x14ac:dyDescent="0.25">
      <c r="A69" s="102"/>
      <c r="B69" s="41" t="s">
        <v>172</v>
      </c>
      <c r="C69" s="53" t="s">
        <v>190</v>
      </c>
      <c r="D69" s="53" t="s">
        <v>202</v>
      </c>
      <c r="E69" s="54" t="s">
        <v>202</v>
      </c>
      <c r="F69" s="53" t="s">
        <v>144</v>
      </c>
      <c r="G69" s="55" t="s">
        <v>14</v>
      </c>
      <c r="H69" s="63" t="s">
        <v>190</v>
      </c>
      <c r="I69" s="92"/>
      <c r="J69" s="63" t="s">
        <v>190</v>
      </c>
      <c r="K69" s="56">
        <v>0.84791499999999997</v>
      </c>
      <c r="L69" s="61" t="s">
        <v>190</v>
      </c>
      <c r="M69" s="14" t="s">
        <v>137</v>
      </c>
      <c r="N69" s="14" t="s">
        <v>8</v>
      </c>
      <c r="O69" s="26" t="s">
        <v>136</v>
      </c>
    </row>
    <row r="70" spans="1:15" ht="40.15" hidden="1" customHeight="1" x14ac:dyDescent="0.25">
      <c r="A70" s="102"/>
      <c r="B70" s="41" t="s">
        <v>172</v>
      </c>
      <c r="C70" s="53" t="s">
        <v>190</v>
      </c>
      <c r="D70" s="53" t="s">
        <v>205</v>
      </c>
      <c r="E70" s="54" t="s">
        <v>206</v>
      </c>
      <c r="F70" s="53" t="s">
        <v>144</v>
      </c>
      <c r="G70" s="55" t="s">
        <v>14</v>
      </c>
      <c r="H70" s="63" t="s">
        <v>190</v>
      </c>
      <c r="I70" s="92"/>
      <c r="J70" s="63" t="s">
        <v>190</v>
      </c>
      <c r="K70" s="56">
        <v>215.39879099999999</v>
      </c>
      <c r="L70" s="61" t="s">
        <v>190</v>
      </c>
      <c r="M70" s="14" t="s">
        <v>207</v>
      </c>
      <c r="N70" s="14" t="s">
        <v>8</v>
      </c>
      <c r="O70" s="26" t="s">
        <v>136</v>
      </c>
    </row>
    <row r="71" spans="1:15" ht="40.15" hidden="1" customHeight="1" x14ac:dyDescent="0.25">
      <c r="A71" s="102"/>
      <c r="B71" s="41" t="s">
        <v>172</v>
      </c>
      <c r="C71" s="53" t="s">
        <v>190</v>
      </c>
      <c r="D71" s="53" t="s">
        <v>203</v>
      </c>
      <c r="E71" s="54" t="s">
        <v>204</v>
      </c>
      <c r="F71" s="53" t="s">
        <v>144</v>
      </c>
      <c r="G71" s="55" t="s">
        <v>14</v>
      </c>
      <c r="H71" s="63" t="s">
        <v>190</v>
      </c>
      <c r="I71" s="92"/>
      <c r="J71" s="63" t="s">
        <v>190</v>
      </c>
      <c r="K71" s="56">
        <v>64.176767999999996</v>
      </c>
      <c r="L71" s="61" t="s">
        <v>190</v>
      </c>
      <c r="M71" s="14" t="s">
        <v>142</v>
      </c>
      <c r="N71" s="14" t="s">
        <v>8</v>
      </c>
      <c r="O71" s="26" t="s">
        <v>136</v>
      </c>
    </row>
    <row r="72" spans="1:15" ht="40.15" customHeight="1" x14ac:dyDescent="0.25">
      <c r="A72" s="102"/>
      <c r="B72" s="43" t="s">
        <v>173</v>
      </c>
      <c r="C72" s="53" t="s">
        <v>190</v>
      </c>
      <c r="D72" s="53" t="s">
        <v>192</v>
      </c>
      <c r="E72" s="54" t="s">
        <v>191</v>
      </c>
      <c r="F72" s="53" t="s">
        <v>145</v>
      </c>
      <c r="G72" s="55" t="s">
        <v>14</v>
      </c>
      <c r="H72" s="63" t="s">
        <v>190</v>
      </c>
      <c r="I72" s="92"/>
      <c r="J72" s="63" t="s">
        <v>190</v>
      </c>
      <c r="K72" s="56">
        <v>40.764158999999999</v>
      </c>
      <c r="L72" s="61" t="s">
        <v>190</v>
      </c>
      <c r="M72" s="14" t="s">
        <v>134</v>
      </c>
      <c r="N72" s="14" t="s">
        <v>8</v>
      </c>
      <c r="O72" s="26" t="s">
        <v>136</v>
      </c>
    </row>
    <row r="73" spans="1:15" ht="40.15" hidden="1" customHeight="1" x14ac:dyDescent="0.25">
      <c r="A73" s="102"/>
      <c r="B73" s="43" t="s">
        <v>173</v>
      </c>
      <c r="C73" s="53" t="s">
        <v>190</v>
      </c>
      <c r="D73" s="53" t="s">
        <v>196</v>
      </c>
      <c r="E73" s="54" t="s">
        <v>197</v>
      </c>
      <c r="F73" s="53" t="s">
        <v>144</v>
      </c>
      <c r="G73" s="55" t="s">
        <v>14</v>
      </c>
      <c r="H73" s="63" t="s">
        <v>190</v>
      </c>
      <c r="I73" s="92"/>
      <c r="J73" s="63" t="s">
        <v>190</v>
      </c>
      <c r="K73" s="56">
        <v>237.289963</v>
      </c>
      <c r="L73" s="61" t="s">
        <v>190</v>
      </c>
      <c r="M73" s="14" t="s">
        <v>137</v>
      </c>
      <c r="N73" s="14" t="s">
        <v>8</v>
      </c>
      <c r="O73" s="26" t="s">
        <v>136</v>
      </c>
    </row>
    <row r="74" spans="1:15" ht="40.15" hidden="1" customHeight="1" x14ac:dyDescent="0.25">
      <c r="A74" s="102"/>
      <c r="B74" s="43" t="s">
        <v>173</v>
      </c>
      <c r="C74" s="53" t="s">
        <v>190</v>
      </c>
      <c r="D74" s="53" t="s">
        <v>199</v>
      </c>
      <c r="E74" s="54" t="s">
        <v>200</v>
      </c>
      <c r="F74" s="53" t="s">
        <v>144</v>
      </c>
      <c r="G74" s="55" t="s">
        <v>14</v>
      </c>
      <c r="H74" s="63" t="s">
        <v>190</v>
      </c>
      <c r="I74" s="92"/>
      <c r="J74" s="63" t="s">
        <v>190</v>
      </c>
      <c r="K74" s="56">
        <v>129.878683</v>
      </c>
      <c r="L74" s="61" t="s">
        <v>190</v>
      </c>
      <c r="M74" s="14" t="s">
        <v>137</v>
      </c>
      <c r="N74" s="14" t="s">
        <v>8</v>
      </c>
      <c r="O74" s="26" t="s">
        <v>136</v>
      </c>
    </row>
    <row r="75" spans="1:15" ht="40.15" hidden="1" customHeight="1" x14ac:dyDescent="0.25">
      <c r="A75" s="102"/>
      <c r="B75" s="43" t="s">
        <v>173</v>
      </c>
      <c r="C75" s="53" t="s">
        <v>190</v>
      </c>
      <c r="D75" s="53" t="s">
        <v>201</v>
      </c>
      <c r="E75" s="54" t="s">
        <v>201</v>
      </c>
      <c r="F75" s="53" t="s">
        <v>144</v>
      </c>
      <c r="G75" s="55" t="s">
        <v>14</v>
      </c>
      <c r="H75" s="63" t="s">
        <v>190</v>
      </c>
      <c r="I75" s="92"/>
      <c r="J75" s="63" t="s">
        <v>190</v>
      </c>
      <c r="K75" s="56">
        <v>24.260746000000001</v>
      </c>
      <c r="L75" s="61" t="s">
        <v>190</v>
      </c>
      <c r="M75" s="14" t="s">
        <v>137</v>
      </c>
      <c r="N75" s="14" t="s">
        <v>8</v>
      </c>
      <c r="O75" s="26" t="s">
        <v>136</v>
      </c>
    </row>
    <row r="76" spans="1:15" ht="40.15" hidden="1" customHeight="1" x14ac:dyDescent="0.25">
      <c r="A76" s="102"/>
      <c r="B76" s="43" t="s">
        <v>173</v>
      </c>
      <c r="C76" s="53" t="s">
        <v>190</v>
      </c>
      <c r="D76" s="53" t="s">
        <v>198</v>
      </c>
      <c r="E76" s="54" t="s">
        <v>198</v>
      </c>
      <c r="F76" s="53" t="s">
        <v>144</v>
      </c>
      <c r="G76" s="55" t="s">
        <v>14</v>
      </c>
      <c r="H76" s="63" t="s">
        <v>190</v>
      </c>
      <c r="I76" s="92"/>
      <c r="J76" s="63" t="s">
        <v>190</v>
      </c>
      <c r="K76" s="56">
        <v>12.921264000000001</v>
      </c>
      <c r="L76" s="61" t="s">
        <v>190</v>
      </c>
      <c r="M76" s="14" t="s">
        <v>137</v>
      </c>
      <c r="N76" s="14" t="s">
        <v>8</v>
      </c>
      <c r="O76" s="26" t="s">
        <v>136</v>
      </c>
    </row>
    <row r="77" spans="1:15" s="83" customFormat="1" ht="40.15" customHeight="1" thickBot="1" x14ac:dyDescent="0.3">
      <c r="A77" s="102"/>
      <c r="B77" s="75" t="s">
        <v>172</v>
      </c>
      <c r="C77" s="76" t="s">
        <v>190</v>
      </c>
      <c r="D77" s="76" t="s">
        <v>193</v>
      </c>
      <c r="E77" s="77" t="s">
        <v>194</v>
      </c>
      <c r="F77" s="76" t="s">
        <v>144</v>
      </c>
      <c r="G77" s="78" t="s">
        <v>14</v>
      </c>
      <c r="H77" s="79" t="s">
        <v>190</v>
      </c>
      <c r="I77" s="94"/>
      <c r="J77" s="79" t="s">
        <v>190</v>
      </c>
      <c r="K77" s="80">
        <v>2.29</v>
      </c>
      <c r="L77" s="81" t="s">
        <v>190</v>
      </c>
      <c r="M77" s="76" t="s">
        <v>134</v>
      </c>
      <c r="N77" s="76" t="s">
        <v>8</v>
      </c>
      <c r="O77" s="82" t="s">
        <v>136</v>
      </c>
    </row>
    <row r="78" spans="1:15" ht="42" hidden="1" customHeight="1" thickBot="1" x14ac:dyDescent="0.3">
      <c r="A78" s="101"/>
      <c r="B78" s="68" t="s">
        <v>173</v>
      </c>
      <c r="C78" s="69">
        <v>533</v>
      </c>
      <c r="D78" s="69" t="s">
        <v>78</v>
      </c>
      <c r="E78" s="70" t="s">
        <v>128</v>
      </c>
      <c r="F78" s="69" t="s">
        <v>144</v>
      </c>
      <c r="G78" s="71" t="s">
        <v>208</v>
      </c>
      <c r="H78" s="72">
        <v>100</v>
      </c>
      <c r="I78" s="95">
        <v>100</v>
      </c>
      <c r="J78" s="72">
        <v>267.14499999999998</v>
      </c>
      <c r="K78" s="72">
        <v>530.12683963999996</v>
      </c>
      <c r="L78" s="73">
        <f t="shared" ref="L78:L85" si="2">+K78/J78</f>
        <v>1.9844161022665594</v>
      </c>
      <c r="M78" s="69" t="s">
        <v>137</v>
      </c>
      <c r="N78" s="69" t="s">
        <v>8</v>
      </c>
      <c r="O78" s="74" t="s">
        <v>136</v>
      </c>
    </row>
    <row r="79" spans="1:15" ht="69" customHeight="1" x14ac:dyDescent="0.25">
      <c r="A79" s="100" t="s">
        <v>17</v>
      </c>
      <c r="B79" s="36" t="s">
        <v>169</v>
      </c>
      <c r="C79" s="21">
        <v>306</v>
      </c>
      <c r="D79" s="21" t="s">
        <v>42</v>
      </c>
      <c r="E79" s="22" t="s">
        <v>106</v>
      </c>
      <c r="F79" s="21" t="s">
        <v>144</v>
      </c>
      <c r="G79" s="23" t="s">
        <v>14</v>
      </c>
      <c r="H79" s="24">
        <v>95.1738</v>
      </c>
      <c r="I79" s="86">
        <v>95</v>
      </c>
      <c r="J79" s="24">
        <v>1750</v>
      </c>
      <c r="K79" s="24">
        <v>982.19114282999988</v>
      </c>
      <c r="L79" s="57">
        <f t="shared" si="2"/>
        <v>0.5612520816171428</v>
      </c>
      <c r="M79" s="21" t="s">
        <v>141</v>
      </c>
      <c r="N79" s="21" t="s">
        <v>8</v>
      </c>
      <c r="O79" s="25" t="s">
        <v>136</v>
      </c>
    </row>
    <row r="80" spans="1:15" ht="69.599999999999994" customHeight="1" thickBot="1" x14ac:dyDescent="0.3">
      <c r="A80" s="101"/>
      <c r="B80" s="40" t="s">
        <v>168</v>
      </c>
      <c r="C80" s="27">
        <v>320</v>
      </c>
      <c r="D80" s="27" t="s">
        <v>79</v>
      </c>
      <c r="E80" s="28" t="s">
        <v>129</v>
      </c>
      <c r="F80" s="27" t="s">
        <v>145</v>
      </c>
      <c r="G80" s="29" t="s">
        <v>14</v>
      </c>
      <c r="H80" s="32">
        <v>31.67</v>
      </c>
      <c r="I80" s="89">
        <v>99</v>
      </c>
      <c r="J80" s="32">
        <v>19757.865087650003</v>
      </c>
      <c r="K80" s="32">
        <v>16965.957926340008</v>
      </c>
      <c r="L80" s="60">
        <f t="shared" si="2"/>
        <v>0.85869388474288522</v>
      </c>
      <c r="M80" s="27" t="s">
        <v>187</v>
      </c>
      <c r="N80" s="27" t="s">
        <v>8</v>
      </c>
      <c r="O80" s="30" t="s">
        <v>136</v>
      </c>
    </row>
    <row r="81" spans="1:15" ht="25.5" hidden="1" customHeight="1" x14ac:dyDescent="0.25">
      <c r="A81" s="100" t="s">
        <v>18</v>
      </c>
      <c r="B81" s="36" t="s">
        <v>171</v>
      </c>
      <c r="C81" s="21">
        <v>3</v>
      </c>
      <c r="D81" s="21" t="s">
        <v>133</v>
      </c>
      <c r="E81" s="22" t="s">
        <v>121</v>
      </c>
      <c r="F81" s="21" t="s">
        <v>144</v>
      </c>
      <c r="G81" s="23" t="s">
        <v>208</v>
      </c>
      <c r="H81" s="24">
        <v>142</v>
      </c>
      <c r="I81" s="86">
        <v>148</v>
      </c>
      <c r="J81" s="24">
        <v>640</v>
      </c>
      <c r="K81" s="24">
        <v>552.22415228000193</v>
      </c>
      <c r="L81" s="57">
        <f t="shared" si="2"/>
        <v>0.86285023793750304</v>
      </c>
      <c r="M81" s="21" t="s">
        <v>142</v>
      </c>
      <c r="N81" s="21" t="s">
        <v>8</v>
      </c>
      <c r="O81" s="25" t="s">
        <v>136</v>
      </c>
    </row>
    <row r="82" spans="1:15" ht="55.15" hidden="1" customHeight="1" x14ac:dyDescent="0.25">
      <c r="A82" s="102"/>
      <c r="B82" s="43" t="s">
        <v>171</v>
      </c>
      <c r="C82" s="14">
        <v>484</v>
      </c>
      <c r="D82" s="14" t="s">
        <v>80</v>
      </c>
      <c r="E82" s="5" t="s">
        <v>130</v>
      </c>
      <c r="F82" s="14" t="s">
        <v>144</v>
      </c>
      <c r="G82" s="6" t="s">
        <v>14</v>
      </c>
      <c r="H82" s="18">
        <v>100.0001</v>
      </c>
      <c r="I82" s="88">
        <v>0</v>
      </c>
      <c r="J82" s="18">
        <v>600</v>
      </c>
      <c r="K82" s="18">
        <v>0</v>
      </c>
      <c r="L82" s="58">
        <f t="shared" si="2"/>
        <v>0</v>
      </c>
      <c r="M82" s="14" t="s">
        <v>142</v>
      </c>
      <c r="N82" s="14" t="s">
        <v>8</v>
      </c>
      <c r="O82" s="26" t="s">
        <v>136</v>
      </c>
    </row>
    <row r="83" spans="1:15" ht="51.6" hidden="1" customHeight="1" x14ac:dyDescent="0.25">
      <c r="A83" s="102"/>
      <c r="B83" s="43" t="s">
        <v>171</v>
      </c>
      <c r="C83" s="14">
        <v>490</v>
      </c>
      <c r="D83" s="14" t="s">
        <v>81</v>
      </c>
      <c r="E83" s="5" t="s">
        <v>131</v>
      </c>
      <c r="F83" s="14" t="s">
        <v>144</v>
      </c>
      <c r="G83" s="6" t="s">
        <v>14</v>
      </c>
      <c r="H83" s="18">
        <v>100</v>
      </c>
      <c r="I83" s="88">
        <v>100</v>
      </c>
      <c r="J83" s="18">
        <v>5768.3684439999997</v>
      </c>
      <c r="K83" s="18">
        <v>5620.5692767700029</v>
      </c>
      <c r="L83" s="58">
        <f t="shared" si="2"/>
        <v>0.97437764791468362</v>
      </c>
      <c r="M83" s="14" t="s">
        <v>142</v>
      </c>
      <c r="N83" s="14" t="s">
        <v>8</v>
      </c>
      <c r="O83" s="26" t="s">
        <v>136</v>
      </c>
    </row>
    <row r="84" spans="1:15" ht="82.9" hidden="1" customHeight="1" x14ac:dyDescent="0.25">
      <c r="A84" s="102"/>
      <c r="B84" s="43" t="s">
        <v>171</v>
      </c>
      <c r="C84" s="14">
        <v>600</v>
      </c>
      <c r="D84" s="14" t="s">
        <v>82</v>
      </c>
      <c r="E84" s="5" t="s">
        <v>132</v>
      </c>
      <c r="F84" s="14" t="s">
        <v>144</v>
      </c>
      <c r="G84" s="6" t="s">
        <v>208</v>
      </c>
      <c r="H84" s="18">
        <v>197</v>
      </c>
      <c r="I84" s="88">
        <v>195</v>
      </c>
      <c r="J84" s="18">
        <v>1386</v>
      </c>
      <c r="K84" s="18">
        <v>1224.5750949600006</v>
      </c>
      <c r="L84" s="58">
        <f t="shared" si="2"/>
        <v>0.88353181454545493</v>
      </c>
      <c r="M84" s="14" t="s">
        <v>142</v>
      </c>
      <c r="N84" s="14" t="s">
        <v>8</v>
      </c>
      <c r="O84" s="26" t="s">
        <v>136</v>
      </c>
    </row>
    <row r="85" spans="1:15" ht="83.45" hidden="1" customHeight="1" thickBot="1" x14ac:dyDescent="0.3">
      <c r="A85" s="101"/>
      <c r="B85" s="50" t="s">
        <v>171</v>
      </c>
      <c r="C85" s="29">
        <v>621</v>
      </c>
      <c r="D85" s="29" t="s">
        <v>158</v>
      </c>
      <c r="E85" s="51" t="s">
        <v>158</v>
      </c>
      <c r="F85" s="29" t="s">
        <v>144</v>
      </c>
      <c r="G85" s="29" t="s">
        <v>14</v>
      </c>
      <c r="H85" s="32">
        <v>37.76</v>
      </c>
      <c r="I85" s="96">
        <v>0</v>
      </c>
      <c r="J85" s="32">
        <v>3886</v>
      </c>
      <c r="K85" s="32">
        <v>0</v>
      </c>
      <c r="L85" s="60">
        <f t="shared" si="2"/>
        <v>0</v>
      </c>
      <c r="M85" s="29" t="s">
        <v>142</v>
      </c>
      <c r="N85" s="29" t="s">
        <v>8</v>
      </c>
      <c r="O85" s="52" t="s">
        <v>136</v>
      </c>
    </row>
    <row r="86" spans="1:15" ht="11.45" customHeight="1" x14ac:dyDescent="0.25">
      <c r="H86" s="17"/>
      <c r="I86" s="97"/>
      <c r="J86" s="17"/>
      <c r="K86" s="17"/>
      <c r="L86" s="17"/>
    </row>
  </sheetData>
  <autoFilter ref="A6:O86">
    <filterColumn colId="7" showButton="0"/>
    <filterColumn colId="8" showButton="0"/>
    <filterColumn colId="9" showButton="0"/>
    <filterColumn colId="10" showButton="0"/>
    <filterColumn colId="12">
      <filters blank="1">
        <filter val="Área Generación Energía"/>
        <filter val="Área Gestión Operativa"/>
        <filter val="Área Proyectos"/>
        <filter val="Subgerencia Distribución Zona Norte"/>
        <filter val="Subgerencia Distribución Zona Sur"/>
        <filter val="Subgerencia Subestaciones y Líneas"/>
        <filter val="Subgerencias de Distribución Sur y Norte"/>
      </filters>
    </filterColumn>
  </autoFilter>
  <dataConsolidate/>
  <mergeCells count="22">
    <mergeCell ref="J7:L7"/>
    <mergeCell ref="B9:B10"/>
    <mergeCell ref="A1:O1"/>
    <mergeCell ref="M6:M8"/>
    <mergeCell ref="N6:N8"/>
    <mergeCell ref="O6:O8"/>
    <mergeCell ref="A3:F3"/>
    <mergeCell ref="A5:G5"/>
    <mergeCell ref="H5:J5"/>
    <mergeCell ref="A6:A8"/>
    <mergeCell ref="D6:D8"/>
    <mergeCell ref="F6:F8"/>
    <mergeCell ref="G6:G8"/>
    <mergeCell ref="C6:C8"/>
    <mergeCell ref="B6:B8"/>
    <mergeCell ref="H6:L6"/>
    <mergeCell ref="A79:A80"/>
    <mergeCell ref="A81:A85"/>
    <mergeCell ref="H7:I7"/>
    <mergeCell ref="A9:A13"/>
    <mergeCell ref="A14:A48"/>
    <mergeCell ref="A49:A78"/>
  </mergeCells>
  <dataValidations count="1">
    <dataValidation type="list" allowBlank="1" showInputMessage="1" showErrorMessage="1" sqref="F9:F85">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PLANES 2016</vt:lpstr>
    </vt:vector>
  </TitlesOfParts>
  <Company>Empresas Publicas de Medellín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agomezp</dc:creator>
  <cp:lastModifiedBy>JORGE STEVE TORRES QUINTANA</cp:lastModifiedBy>
  <cp:lastPrinted>2015-01-15T19:52:13Z</cp:lastPrinted>
  <dcterms:created xsi:type="dcterms:W3CDTF">2014-04-02T20:38:45Z</dcterms:created>
  <dcterms:modified xsi:type="dcterms:W3CDTF">2017-04-17T20:58:28Z</dcterms:modified>
</cp:coreProperties>
</file>