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erfil yramirs 2013\yramirs\Desktop\PLANES DE ACCIÓN 2016\"/>
    </mc:Choice>
  </mc:AlternateContent>
  <bookViews>
    <workbookView xWindow="480" yWindow="450" windowWidth="14880" windowHeight="5490" tabRatio="547"/>
  </bookViews>
  <sheets>
    <sheet name="PLANES ESSA 2015" sheetId="4" r:id="rId1"/>
    <sheet name="Hoja1" sheetId="5" state="hidden" r:id="rId2"/>
  </sheets>
  <definedNames>
    <definedName name="_xlnm._FilterDatabase" localSheetId="1" hidden="1">Hoja1!$A$2:$C$68</definedName>
    <definedName name="_xlnm._FilterDatabase" localSheetId="0" hidden="1">'PLANES ESSA 2015'!$A$6:$U$72</definedName>
  </definedNames>
  <calcPr calcId="152511"/>
</workbook>
</file>

<file path=xl/calcChain.xml><?xml version="1.0" encoding="utf-8"?>
<calcChain xmlns="http://schemas.openxmlformats.org/spreadsheetml/2006/main">
  <c r="I68" i="4" l="1"/>
  <c r="E68" i="4"/>
  <c r="I69" i="4"/>
  <c r="I71" i="4" l="1"/>
  <c r="I70" i="4"/>
  <c r="E70" i="4"/>
  <c r="E71" i="4"/>
  <c r="E67" i="4"/>
  <c r="E66" i="4"/>
  <c r="E65" i="4"/>
  <c r="E64" i="4"/>
  <c r="I34" i="4"/>
  <c r="I35" i="4"/>
  <c r="I66" i="4" l="1"/>
  <c r="I67" i="4"/>
  <c r="I65" i="4"/>
  <c r="I63" i="4"/>
  <c r="I64" i="4"/>
  <c r="I61" i="4"/>
  <c r="I62" i="4"/>
  <c r="I60" i="4"/>
  <c r="I58" i="4"/>
  <c r="I59" i="4"/>
  <c r="I57" i="4"/>
  <c r="I56" i="4"/>
  <c r="I55" i="4"/>
  <c r="I54" i="4"/>
  <c r="I52" i="4"/>
  <c r="I53" i="4"/>
  <c r="I51" i="4"/>
  <c r="I50" i="4"/>
  <c r="I49" i="4"/>
  <c r="I48" i="4"/>
  <c r="I47" i="4"/>
  <c r="I46" i="4"/>
  <c r="I45" i="4"/>
  <c r="I44" i="4"/>
  <c r="I43" i="4"/>
  <c r="I42" i="4"/>
  <c r="I41" i="4"/>
  <c r="I40" i="4"/>
  <c r="I39" i="4"/>
  <c r="I37" i="4"/>
  <c r="I38" i="4"/>
  <c r="I36" i="4"/>
  <c r="I33" i="4"/>
  <c r="I32" i="4"/>
  <c r="I31" i="4"/>
  <c r="I30" i="4"/>
  <c r="I29" i="4"/>
  <c r="I28" i="4"/>
  <c r="I27" i="4"/>
  <c r="I26" i="4"/>
  <c r="I25" i="4"/>
  <c r="I24" i="4"/>
  <c r="I23" i="4"/>
  <c r="I22" i="4"/>
  <c r="I21" i="4"/>
  <c r="I20" i="4"/>
  <c r="I19" i="4"/>
  <c r="I18" i="4"/>
  <c r="I15" i="4"/>
  <c r="I16" i="4"/>
  <c r="I17" i="4"/>
  <c r="I14" i="4"/>
  <c r="I13" i="4"/>
  <c r="I10" i="4"/>
  <c r="I11" i="4"/>
  <c r="I12" i="4"/>
  <c r="I9" i="4"/>
  <c r="E12" i="4" l="1"/>
  <c r="E27" i="4"/>
  <c r="E10" i="4"/>
  <c r="E11" i="4"/>
  <c r="E13" i="4"/>
  <c r="E14" i="4"/>
  <c r="E15" i="4"/>
  <c r="E16" i="4"/>
  <c r="E17" i="4"/>
  <c r="E18" i="4"/>
  <c r="E19" i="4"/>
  <c r="E20" i="4"/>
  <c r="E21" i="4"/>
  <c r="E22" i="4"/>
  <c r="E23" i="4"/>
  <c r="E24"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2" i="4"/>
  <c r="E63" i="4"/>
  <c r="E9" i="4"/>
</calcChain>
</file>

<file path=xl/sharedStrings.xml><?xml version="1.0" encoding="utf-8"?>
<sst xmlns="http://schemas.openxmlformats.org/spreadsheetml/2006/main" count="604" uniqueCount="252">
  <si>
    <t>Consolidación de Proyectos y Planes</t>
  </si>
  <si>
    <t>Clasificación</t>
  </si>
  <si>
    <t>Descripción</t>
  </si>
  <si>
    <t>Responsable</t>
  </si>
  <si>
    <t>Vicepresidencia Ejecutiva /Vicepresindencia Negocio</t>
  </si>
  <si>
    <t>Encargado de reportar la información</t>
  </si>
  <si>
    <t>Meta</t>
  </si>
  <si>
    <t>VP T&amp;D Energía</t>
  </si>
  <si>
    <t>Nombre del Proyecto o Plan de acción</t>
  </si>
  <si>
    <t xml:space="preserve">Objetivo Estratégico </t>
  </si>
  <si>
    <t>Código del Plan</t>
  </si>
  <si>
    <t>%</t>
  </si>
  <si>
    <t>SERVICIO DE CONEXIÓN PARA LA GERENCIA REGIONAL MAGDALENA MEDIO CAMPO LLANITO</t>
  </si>
  <si>
    <t>SERVICIO DE CONEXIÓN PARA LA GERENCIA REGIONAL MAGDALENA MEDIO CAMPO CASABE</t>
  </si>
  <si>
    <t>SERVICIO DE CONEXIÓN PARA LA GERENCIA REGIONAL MAGDALENA MEDIO CAMPO YARIGUI</t>
  </si>
  <si>
    <t>MODERNIZACIÓN DEL SISTEMA DE COMUNICACIÓN POR RADIOFRECUENCIA</t>
  </si>
  <si>
    <t>MODERNIZACION PLANTAS HIDRAULICAS</t>
  </si>
  <si>
    <t>LÍNEA DOBLE CIRCUITO PUERTO WILCHES - CANTAGALLO 34,5 KV</t>
  </si>
  <si>
    <t>ADECUACIONES Y REESTRUCTURACIÓN DE SUBESTACIONES ESSA PARA CUMPLIMIENTO DE NORMATIVIDAD VIGENTE</t>
  </si>
  <si>
    <t>MEJORAMIENTO Y REPOSICION DE LINEAS DE TRANSMISION</t>
  </si>
  <si>
    <t>MANTENIMIENTO AL CAMBIADOR DE TOMAS DEL MODULO DE RESERVA DEL AUTOTRANSFORMADOR DE LA SUBESTACION PALOS</t>
  </si>
  <si>
    <t>CAMBIO DE SALIDAS DE CIRCUITOS 13.8 KV Y LINEAS 34.5 KV DE LAS SUBESTACIONES DE POTENCIA</t>
  </si>
  <si>
    <t>GESTION DE MANTENIMIENTO Y  REPOSICION AIRES ACONDICIONADOS SUBESTACIONES Y OFICINAS</t>
  </si>
  <si>
    <t>COMPRA DE EQUIPOS Y ELEMENTOS DE TELECOMUNICACIONES</t>
  </si>
  <si>
    <t>PLAN GENERICO ALMACEN GENERAL</t>
  </si>
  <si>
    <t>PROYECTO PÉRDIDAS</t>
  </si>
  <si>
    <t>RENOVACION PLATAFORMA DE SERVIDORES BLADE Y SAN</t>
  </si>
  <si>
    <t>PROYECTO DE EXPANSION DE LA RED DE TELECOMUNICACIONES</t>
  </si>
  <si>
    <t>CONSTRUCCIÓN DE REDES DE BAJA TENSIÓN Y ACOMETIDAS PARA LA ELECTRIFICACIÓN RURAL DE USUARIOS DE LAS DISTINTAS VEREDAS DE LOS MUNICIPIOS DEL ÁREA DE INFLUENCIA DE ESSA</t>
  </si>
  <si>
    <t>COMPRA DE RECONECTADORES, SECCIONALIZADORES Y REPUESTOS ASOCIADOS PARA 15 Y 36 KV - CUMPLIMIENTO REGULATORIO</t>
  </si>
  <si>
    <t xml:space="preserve">SERVICIO DE CONEXIÓN PARA LA GERENCIA REGIONAL MAGDALENA MEDIO CAMPO LLANITO, AL SISTEMA DE DISTRIBUCION LOCAL 34,5 KV EN LA SUBESTACIÓN TERMOBARRANCA, QUE INCLUYE LA DISPOSICIÓN DE ACTIVOS DE CONEXIÓN, SU REPOSICION, ADMINISTRACIÓN, OPERTACION Y MANTENIMIENTO, CON UNA CAPACIDAD NOMINAL DE CONEXIÓN DE 4,3 MW. LONGITUD DE LA LÍNEA 15 KM.	</t>
  </si>
  <si>
    <t>SERVICIO DE CONEXIÓN PARA LA GERENCIA REGIONAL MAGDALENA MEDIO CAMPO CASABE, AL SISTEMA DE TRANSMISIÓN REGIONAL A 115 KV EN LA SUBESTACIÓN TERMOBARRANCA, QUE INCLUYE LA DISPOSICIÓN DE ACTIVOS DE CONEXIÓN, SU REPOSICION, ADMINISTRACIÓN, OPERTACION Y MANTENIMIENTO, CON UNA CAPACIDAD NOMINAL DE CONEXIÓN DE 32 MW. LONGITUD DE LA LÍNEA 9 KM</t>
  </si>
  <si>
    <t>SERVICIO DE CONEXIÓN PARA LA GERENCIA REGIONAL MAGDALENA MEDIO CAMPO YARIGUI, AL SISTEMA DE TRANSMISIÓN REGIONAL A 115 KV EN LA SUBESTACIÓN PUERTO WILCHES, QUE INCLUYE LA DISPOSICIÓN DE ACTIVOS DE CONEXIÓN, SU REPOSICION, ADMINISTRACIÓN, OPERTACION Y MANTENIMIENTO, CON UNA CAPACIDAD NOMINAL DE CONEXIÓN DE 20,4 MW</t>
  </si>
  <si>
    <t>PROYECTO DE MODERNIZACIÓN DEL SISTEMA DE COMUNICACIONES OPERATIVAS POR RADIO FRECUENCIA HACIENDO APROVECHAMIENTO DE LAS LICENCIAS ADQUIRIDAS Y LA INFRAESTRUCTURA DE ESSA MEJORANDO LA COBERTURA CONFIABILIAD Y CALIDAD DE LAS COMUNICACIONES OPERATIVAS - REPOSICIÓN DEL SISTEMA RADIOS TRUNKING</t>
  </si>
  <si>
    <t>COMPRA DE MATERIALES Y HERRAMIENTAS NECESARIAS PARA ADELANTAR LAS ACTIVIDADES DE MANTENIMIENTO- EQUIPOS DE PATIO</t>
  </si>
  <si>
    <t>MANO DE OBRA Y MATERIAL MENOR PARA REALIZAR LA REPOSICIÓN DE REDES DEL SDL EN LA ZONA NORTE</t>
  </si>
  <si>
    <t>ADECUACIONES Y REESTRUCTURACIÓN DE SUBESTACIONES ESSA PARA CUMPLIMIENTO DE NORMATIVIDAD VIGENTE- OBRAS CIVILES  CÁRCAMOS DE LOS TRANSFORMADORES - FOSOS - Y CAMBIO DE GRAVILLA</t>
  </si>
  <si>
    <t>MANO DE OBRA PARA REALIZAR LA MODERNIZACION DE LAS REDES E INFRAESTRUCTURA DEL SDL, QUE POR CUMPLIMIENTO DE SU VIDA ÚTIL Y/O DESGASTE O DAÑOS Y CRECIMIENTO DE LA DEMANDA, SE REQUIERE CAMBIAR PARA MANTENER Y MEJORAR LA PRESTACIÓN DEL SERVICIO DE ENERGÍA ELÉCTRICA.</t>
  </si>
  <si>
    <t>CAMBIO DEL CILINDRO, LLAVE DEL RUPTOR Y MANTENIMIENTO AL CAMBIADOR DE TOMAS DEL MODULO DE RESERVA DE 50 MVA 230/115/13.8 KV DE LA SUBESTACION PALOS</t>
  </si>
  <si>
    <t>COMPRA DE MATERIALES REPOSICION Y MODERNIZACION ZONA NORTE</t>
  </si>
  <si>
    <t>COMPRA DE MATERIALES REPOSICION Y MODERNIZACION ZONA SUR</t>
  </si>
  <si>
    <t>MANTENIMIENTO Y REPOSICION AIRES ACONDICIONADOS SUBESTACIONES Y OFICINAS</t>
  </si>
  <si>
    <t>COMPRA DE EQUIPOS Y ELEMENTOS DE TELECOMUNICACIONES (VHF, CCTV,CABLEADO ESTRUCTURADO)</t>
  </si>
  <si>
    <t>COMPRAS MATERIALES DE MANTENIMIENTO PARA EL ALMACEN GENERAL</t>
  </si>
  <si>
    <t>SUMINISTRO DE ELEMENTOS PARA CONFORMAR PUESTOS DE TRABAJO DE OFICINA ABIERTA, MANO DE OBRA PARA MONTAJE Y DESMONTAJE DE PUESTOS DE TRABAJO</t>
  </si>
  <si>
    <t>RECUPERAR LA PÉRDIDAS DE ENERGÍA  TANTO TÉCNICA COMO NO TÉCNICAS CON LA FINALIDAD DE MEJORAR LA SOSTENEBILIDAD DEL NEGOCIO Y EL CUMPLIMIENTO DE LA NORMATIVA</t>
  </si>
  <si>
    <t>ADQUISICION DE SERVIDORES BLADE , ALMACENAMIENTO, LICENCIAMIENTO,  ASESORIA PARA CONFIGURACIÓN, INSTALACION Y VIRTUALIZACION DE LA SOLUCION</t>
  </si>
  <si>
    <t>IMPLEMENTAR LA RED DE TELECOMUNICACIONES QUE SOPORTE LAS NECESIDADES DE LA COMPAÑIA.</t>
  </si>
  <si>
    <t xml:space="preserve"> MANO DE OBRA PARA LA EXPANSIÓN  DE REDES SDL LOS PARA CONTRATOS O CONVENIOS CON TERCEROS ADE NOROESTE</t>
  </si>
  <si>
    <t>NOMINA Y PLAN DE COMPRAS Y RUBROS DEL COSTO REQUERIDOS PARA LAS ACTIVIDADES DEL PROGRAMA REMOS</t>
  </si>
  <si>
    <t>MEJORAMIENTO DE ESTRUCTURAS, DISEÑO Y REPOSICION DE ESTRUCTURAS DE LAS LINEAS DE TRANSMISION A NIVEL DE 115 Y 230 KV - TRABAJOS EN LAS TORRES DE TRANSMISIÓN POR INESTABILIDAD GEOLÓGICA.  PAIPA - BARBOSA, BARBOSA - CIMITARRA</t>
  </si>
  <si>
    <t>COMPRA EQUIPOS Y HERRAMIENTAS DE TRABAJO PARA EL MANTENIMINETO DE REDES SDL</t>
  </si>
  <si>
    <t>Iniciativa</t>
  </si>
  <si>
    <t>Expansión de la infraestructura SDL</t>
  </si>
  <si>
    <t>Reposición de la infraestructura SDL</t>
  </si>
  <si>
    <t>Calidad del servicio</t>
  </si>
  <si>
    <t>Generación</t>
  </si>
  <si>
    <t>Activos fijos</t>
  </si>
  <si>
    <t>Informáticos</t>
  </si>
  <si>
    <t>Edificaciones</t>
  </si>
  <si>
    <t>Electrificadora de Santander E.S.P.</t>
  </si>
  <si>
    <t>*Presupuesto en millones de pesos</t>
  </si>
  <si>
    <t>EJECUCIÓN PLAN DE ACCIÓN 2015</t>
  </si>
  <si>
    <t>Ejecutado</t>
  </si>
  <si>
    <t>Cumplimiento</t>
  </si>
  <si>
    <t>Presupuesto *</t>
  </si>
  <si>
    <t>Proyectos STR</t>
  </si>
  <si>
    <t>Generación de Energía</t>
  </si>
  <si>
    <t>Proyectos</t>
  </si>
  <si>
    <t>Subestaciones y Líneas</t>
  </si>
  <si>
    <t>Distribución Zona Norte</t>
  </si>
  <si>
    <t>Distribución Zona Sur</t>
  </si>
  <si>
    <t>Suministro y Soporte administrativo</t>
  </si>
  <si>
    <t>Gestión Operativa</t>
  </si>
  <si>
    <t>Plan</t>
  </si>
  <si>
    <t>Proyecto</t>
  </si>
  <si>
    <t>Código</t>
  </si>
  <si>
    <t>NOMBRE PLAN DE ACCIÓN</t>
  </si>
  <si>
    <t>DESCRIPCIÓN DEL PLAN</t>
  </si>
  <si>
    <t>ARRENDAMIENTO Y COMPRADE EQUIPOS OFIMÁTICOS</t>
  </si>
  <si>
    <t>CONTRATAR ARRENDAMIENTO DE EQUIPOS DE CÓMPUTO E IMPRESORAS</t>
  </si>
  <si>
    <t>PROGRAMA DE GESTION DOCUMENTAL</t>
  </si>
  <si>
    <t>DEFINICION E IMPLEMANTACION DEL SISTEMA PARA LA ADMINITRACION, CONSULTA Y PRESERVACION DE LOS DOCUMENTOS DE ESSA.</t>
  </si>
  <si>
    <t>RENOVACIÓN PARQUE AUTOMOTOR</t>
  </si>
  <si>
    <t>RENOVACIÓN PARQUE AUTOMOTOR TIPO PESADO</t>
  </si>
  <si>
    <t>ADQUISICIÓN DE UNA SUBESTACIÓN MÓVIL 115/34,5/13,8 KV 20 MVA Y UNA MÓVIL DE MANIOBRA 230/115 KV</t>
  </si>
  <si>
    <t>COMPRA DE UNA SUBESTACIÓN MÓVIL PARA ATENDER LA DEMANDA EN CASO DE MANTENIMIENTO MAYOR O CONTINGENCIAS EN EL SISTEMA.</t>
  </si>
  <si>
    <t>MANTENIMIENTO DE TRANSFORMADORES DE DISTRIBUCIÓN.</t>
  </si>
  <si>
    <t>REPARACIÓN Y MANTENIMIENTO DE LOS TRANSFORMADORES DE DISTRIBUCIÓN QUE PRESENTAN FALLA.( 34.5, 13.2, 11.4, 6.3, 4.16 KV)</t>
  </si>
  <si>
    <t>COMPRA DE MATERIALES, HERRAMIENTAS Y ACCESORIOS ASUL</t>
  </si>
  <si>
    <t>ADQUISICIÓN DE TRANSFORMADORES DE POTENCIA PARA REPUESTO</t>
  </si>
  <si>
    <t>TRANSFORMADORES DE POTENCIA DE REPUESTO PARA ATENDER EVENTUALIDADES EN EL SISTEMA, EN LAS 3 (TRES) DE 34.5/13.8 KV - 1 (UNO) MVA Y 2 DE 34.5/13.8 KV DE 2 MVA</t>
  </si>
  <si>
    <t>REPOSICIÓN TRANSFORMADORES DE DISTRIBUCIÓN.</t>
  </si>
  <si>
    <t>ADQUISICION DE TRANSFORMADORES DE DISTRIBUCIÓ  PARA REPOSICIÓN</t>
  </si>
  <si>
    <t>ADE NO - REPOSICION REDES SDL ZONA NORTE - 289</t>
  </si>
  <si>
    <t>PROGRAMA PUNTAS Y COLAS -291 NOROESTE</t>
  </si>
  <si>
    <t>PROGRAMA PUNTAS Y COLAS - 295 SURESTE</t>
  </si>
  <si>
    <t>ADE SE - REPOSICION REDES SDL ZONA SUR - 296</t>
  </si>
  <si>
    <t>MANO DE OBRA Y MATERIAL MENOR PARA REALIZAR REPOSICIÓN DE REDES DEL SDL ZONA SUR</t>
  </si>
  <si>
    <t>ADE SE  COMPRA MATERIALES PARA LA EXPANSIÓN DE REDES  DEL SDL - CONSTRUCCIÓN INFRAESTRUCTURA CON TERCEROS</t>
  </si>
  <si>
    <t>COMPRA MATERIALES PARA LA EXPANSIÓN DE REDES  DEL SDL - CONTRATOS O CONVENIOS CON TERCEROS ADE SURESTE</t>
  </si>
  <si>
    <t>REHABILITACION DE SKIP CASA DE MAQUINAS PLANTA CASCADA. REHABILITACION SISTEMA CAPTACION Y CONDUCCION PLANTA CASCADA. FABRICACION DE PASAMANOS DE SEGURIDAD CANAL DE CONDUCCION PLANTA CASCADA.  FABRICACION DE PUENTE GRUA REJAS PRINCIPALES EN CANAL DE CONDUCCION PLANTA CASCADA. FABRICACION, INSTALACION Y MONTAJE DE TUBERIAS DE CARGA PLANTA CASCADA. REHABILITACION COMPUERTAS DE FONDO 1, 2, 3 Y 4 DE LA REPRESA DE BOCAS. DISEÑO, CONSTRUCCION Y PUESTA EN SERVICIO DE PUENTE GRUA EN REPRESA DE BOCAS. CAMBIO TUBERIA DE CARGA 1 PLANTA PALMAS. CAMBIO TUBERIA DE CARGA 2 PLANTA PALMAS, DISEÑO CONTRUCCION Y MONTAJE DE SISTEMA DE LUBRICACION FORZADA EN COJINETES DE EMPUJE UNIDADES 1, 2, 3 Y 4 PLANTA PALMAS. ADQUISICION DE 5 COJINETES DE EMPUJE ORIGINALES PARA UNIDADES HIDRAULICAS PLANTA PALMAS. DISEÑO Y CONSTRUCCIÓN DE TALLER DE MECÁNICA INDUSTRIAL EN PLANTA PALMAS. CAMBIO PROTECCIONES ELECTRICAS TURBOGRUPO PLANTA PALMAS. FABRICACION Y SUMINISTRO EQUIPOS Y REPUESTOS PARA RECUPERACION VIDA UTIL PLANTAS HIDRAULICAS. COMPRA TRANSFORMADOR POTENCIA UNIDAD 1 PALMAS.</t>
  </si>
  <si>
    <t>MODERNIZACION PLANTA TERMOBARRANCA</t>
  </si>
  <si>
    <t>ACTUALIZACION TECNOLOGICA DEL SISTEMA CONTRAINCENDIO DE LA CENTRAL DE GENERACION TERMICA TERMOBARRANCA - ACTUALIZACION SISTEMA DE COMUNICACION CONTROL CALDERA UNIDAD 3 TERMOBARRANCA - CAMBIO VALVULAS DE SEGURIDAD UNIDAD 1 - COMPRA DE VALVULAS DE CONTROL TIPO GLOBO - MANTENIMIENTO MAYOR TURBOGENERADOR N. 3 PLANTA TERMOBARRANCA - MANTENIMIENTO MAYOR CALDERA N. 3 PLANTA TERMOBARRANCA - COMPRA DE HERRAMIENTAS EQUIPOS MENORES PARA REPOSICION DE INFRAESTRUCTURA DE GENERACION - SUMINISTRO MONTAJE CONFIGURACION Y PUESTA EN SERVICIO DE MEDIDA DE GAS PARA LAS CALDERAS 1,2 Y 3 DE TERMOBARRANCA</t>
  </si>
  <si>
    <t>PLAN GENERICO COMPRAS 2014 AREA PRODUCCION DE ENERGIA TERMICA</t>
  </si>
  <si>
    <t>PLAN GENERICO DE COMPRAS AÑO 2015 AREA PRODUCCION DE ENERGIA TERMICA E HIDRAULICA</t>
  </si>
  <si>
    <t>PLAN GENERAL AREA DE SERVICIOS COMERCIALES</t>
  </si>
  <si>
    <t>INCLUYE LOS COSTOS Y GASTOS NO ASOCIADOS A UN PLAN DE ACCION</t>
  </si>
  <si>
    <t>PLAN GENERICO UNIDAD DE PLANEACION</t>
  </si>
  <si>
    <t>COMPRAS Y GASTOS GENERALES DE LA UNIDAD DE PLANEACION</t>
  </si>
  <si>
    <t>PLAN GENERAL SALUD OCUPACIONAL</t>
  </si>
  <si>
    <t>COMPRA DE ELEMENTOS DE SEGURIDAD INDUSTRIAL, DESARROLLO PROGRAMA DE SALUD OCUPACIONAL, EDUCAION ESPECIAL HIJO DE TRABAJADORES, CONTRATOS DE SEGURIDAD INDUSTRIAL</t>
  </si>
  <si>
    <t>PLAN GENÉRICO ÁREA DE OPERACIÓN Y CALIDAD</t>
  </si>
  <si>
    <t>COSTOS GENERALES ÁREA OPERACIÓN Y CALIDAD</t>
  </si>
  <si>
    <t>ADE NO - COMPRA MATERIALES PARA LA EXPANSIÓN DE REDES  DEL SDL - CONSTRUCCIÓN INFRAESTRUCTURA CON TERCEROS</t>
  </si>
  <si>
    <t>COMPRA MATERIALES PARA LA EXPANSIÓN DE REDES  DEL SDL - CONTRATOS O CONVENIOS CON TERCEROS ADE NOROESTE</t>
  </si>
  <si>
    <t>FUNCIONAMIENTO AFI</t>
  </si>
  <si>
    <t>LAS COMPRAS DE MENOR CUANTÍA DE MATERIALES, HERRAMIENTAS Y EQUIPOS REQUERIDOS PARA ACTIVIDADES EN EL ÁREA</t>
  </si>
  <si>
    <t>COSTOS ASOCIADOS A LA OPERACION DE COMERCIAL</t>
  </si>
  <si>
    <t>COSTOS ASOCIADOS A LA OPERACION COMERCIAL</t>
  </si>
  <si>
    <t>PLAN GENERICO DE COMPRAS PAPELERÍA Y SUMINISTROS UNIDAD DE COMUNICACIONES</t>
  </si>
  <si>
    <t>EL RELACIONAMIENTO CON LOS DIFERENTES GRUPOS DE INTERÉS ES UN FACTOR CLAVE PARA LA REPUTACIÓN Y SATISFACCIÓN DE LOS CLIENTES. ES POR ELLO QUE LOS SOUVENIRES E IMPRESOS SON FUNDAMENTALES COMO HERRAMIENTAS DE APOYO A LA GESTIÓN DE COMUNICACIÓN. A TRAVÉS DE ESTE ÍTEM TAMBIÉN SE PRESUPUESTAN LOS ÚTILES, LA PAPELERÍA Y DEMÁS SUMINISTROS PARA EL FUNCIONAMIENTO DE LA UNIDAD DE COMUNICACIONES COMO ÁREA DE APOYO A TODA LA COMPAÑÍA.</t>
  </si>
  <si>
    <t>AUTOMATIZACION SCADA</t>
  </si>
  <si>
    <t>COMPRA DE RECONECTADORES Y SECCIONALIZADORES DE 15 Y 36 KV</t>
  </si>
  <si>
    <t>MODERNIZACIÓN CONTROL Y PROTECCION</t>
  </si>
  <si>
    <t>REPOSICIÓN DE SUBESTACIONES FASE I</t>
  </si>
  <si>
    <t>ADE NO - MODERNIZACION REDES SDL</t>
  </si>
  <si>
    <t>ADE SE- MODERNIZACION REDES SDL</t>
  </si>
  <si>
    <t>MANO DE OBRA PARA REALIZAR LA MODENIZACION DE LAS REDES E INFRAESTRUCTURA DEL SDL, QUE POR CUMPLIMIENTO DE SU VIDA ÚTIL Y/O DESGASTE O DAÑOS Y CRECIMIENTO DE LA DEMANDA, SE REQUIERE CAMBIAR PARA MANTENER Y MEJORAR LA PRESTACIÓN DEL SERVICIO DE ENERGÍA ELÉCTRICA.</t>
  </si>
  <si>
    <t>COMPRA DE ACTIVOS DE DISTRIBUCIÓN</t>
  </si>
  <si>
    <t>COMPRA DE ACTIVOS DE DISTRIBUCIÓN (CONJUNTOS RESIDENCIALES)</t>
  </si>
  <si>
    <t>PLAN GENERICO DEL PROGRAMA REMOS</t>
  </si>
  <si>
    <t>ADE NO - SUMINISTRO DE EQUIPOS Y HERRAMIENTAS - 498</t>
  </si>
  <si>
    <t>ADE SE - SUMINISTRO DE EQUIPOS Y HERRAMIENTAS</t>
  </si>
  <si>
    <t>ADQUISICIÓN DE EQUIPOS DE TECNOLOGIA MÓVIL QUE PERMITAN AL PERSONAL OPERATIVO EL REISTRO EN LINEA DE EVENTOS EN SDL</t>
  </si>
  <si>
    <t>SUMINISTRO DE EQUIPOS DE TECNOLOGIA MOVIL PARA REGISTRO DE EVENTOS EN SDL</t>
  </si>
  <si>
    <t>INTEGRACIÓN AL SCADA DE LOS ACTUALES SECCIONALIZADORES CONECTADOS EN LA RED ESSA PARA CALIDAD DEL SERVICIO</t>
  </si>
  <si>
    <t>CONTRATO DE MONTAJE DE  45 SECCIONALIZADORES A LA RED DE ESSA, SU OPERACIÓN ES LOCAL; ES NECESARIO CONTAR CON UNA OPERACIÓN REMOTA CON ACCESO DESDE EL SCADA</t>
  </si>
  <si>
    <t xml:space="preserve"> MONTAJE, INTEGRACION Y PUESTA EN SERVICIO DE SECCIONALIZADORES PARA FLEXIBILIZAR LA OPERACIÓN EN EL SDL PARA CALIDAD DEL SERVICIO</t>
  </si>
  <si>
    <t>CONTRATO DE MONTAJE DE 22 SECCIONALIZADORES PARA EL NIVEL DE 13,8 KV  QUE SE ENCUENTRAN EN EL ALMACÉN DE ESSA, SE REQUIERE INSTALARLOS E INTEGRARLOS A SCADA PARA FLEXIBILIZAR LA OPERACIÓN DEL SISTEMA</t>
  </si>
  <si>
    <t>PLAN DE REFORZAMIENTO ESTRUCTURAL EN SUBESTACIONES</t>
  </si>
  <si>
    <t>EJECUTAR EL REFORZAMIENTO ESTRUCTURAL EN SUBESTACIONES TENIENDO EN CUENTA LOS ESTUDIOS DE VULNERABILIDAD SISMICA REALIZADOS EN EL AÑO 2013</t>
  </si>
  <si>
    <t>ELEMENTOS PARA CONFORMAR PUESTOS DE TRABAJO, MONTAJE Y DESMONTAJE</t>
  </si>
  <si>
    <t>REMODELACION DE ILUMINACION EN BODEGAS DE ALMACENES</t>
  </si>
  <si>
    <t>CONSTRUCCIÓN  DE CUBIERTA Y ADECUACIONES PARA LA BODEGA DEL ARCHIVO SAD DE ESSA</t>
  </si>
  <si>
    <t>SUMINISTRO DE VEHICULO TIPO FURGON</t>
  </si>
  <si>
    <t>SUMINISTRO DE VEHICULO TIPO FURGON PARA EL ALMACEN GENERAL</t>
  </si>
  <si>
    <t>ESTUDIO PARA LA REPOSICIÓN DE LA SALIDA DE CABLES DE 13,2 KV DE LOS TRANSFORMADORES DE POTENCIA</t>
  </si>
  <si>
    <t>SISTEMA DE REFRIGERACION FORZADA GABINETES CALIDAD DE LA POTENCIA</t>
  </si>
  <si>
    <t>PROYECTO ILUMINEMOS SANTANDER</t>
  </si>
  <si>
    <t>PROYECTOS DE COMPRA, MONTAJE E INSTALACIÓN DE TRANSFORMADORES  PARA AUMENTAR LA COBERTURA DE LA PRESTACIÓN DEL SERVICIO Y ATENDER LOS USUARIOS UBICADOS EN LAS ÁREAS RURALES DEL ÁREA DE COBERTURA DE ESSA</t>
  </si>
  <si>
    <t>ADQUISICIÓN DE TRANSFORMADORES DE POTENCIA PARA EXPANSIÓN</t>
  </si>
  <si>
    <t>PLAN GENÉRICO PROYECTO ILUMINEMOS SANTANDER</t>
  </si>
  <si>
    <t>SE DESALLOLLAN PROYECTOS PARA AUMENTAR LA COBERTURA DE LA PRESTACIÓN DEL SERVICIO Y ATENDER LOS USUARIOS UBICADOS EN LAS ÁREAS RURALES DEL ÁREA DE COBERTURA DE ESSA</t>
  </si>
  <si>
    <t>ADE SE- EXPANSION REDES SDL</t>
  </si>
  <si>
    <t xml:space="preserve"> MANO DE OBRA PARA LA EXPANSIÓN  DE REDES SDL LOS PARA CONTRATOS O CONVENIOS CON TERCEROS ADE SURESTE</t>
  </si>
  <si>
    <t>ADE NO - EXPANSION REDES SDL</t>
  </si>
  <si>
    <t>EXPANSIÓN DEL STR EN TERMOBARRANCA</t>
  </si>
  <si>
    <t>276 y 573</t>
  </si>
  <si>
    <t>514 y 507</t>
  </si>
  <si>
    <t>Modernización plantas hidráulicas</t>
  </si>
  <si>
    <t>Modernización planta Termobarranca</t>
  </si>
  <si>
    <t xml:space="preserve">Plan Genérico </t>
  </si>
  <si>
    <t>Automatización SCADA</t>
  </si>
  <si>
    <t>Modernización control y protección</t>
  </si>
  <si>
    <t>Reposición de subestaciones fase i</t>
  </si>
  <si>
    <t>Plan genérico del programa remos</t>
  </si>
  <si>
    <t xml:space="preserve">Compra de activos de distribución </t>
  </si>
  <si>
    <t>Línea doble circuito puerto Wilches - Cantagallo 34,5 kV</t>
  </si>
  <si>
    <t>Plan genérico proyecto iluminemos Santander</t>
  </si>
  <si>
    <t>Proyecto iluminemos Santander</t>
  </si>
  <si>
    <t>Proyecto pérdidas</t>
  </si>
  <si>
    <t xml:space="preserve">Servicio de conexión para la gerencia regional magdalena medio campo CASABE </t>
  </si>
  <si>
    <t>Servicio de conexión para la gerencia regional magdalena medio campo LLANITO</t>
  </si>
  <si>
    <t>Servicio de conexión para la gerencia regional magdalena medio campo YARIGUI</t>
  </si>
  <si>
    <t xml:space="preserve">Reubicación de la Subestación La Granja  12.5 MVA 34,5/13,8 KV  </t>
  </si>
  <si>
    <t>STR</t>
  </si>
  <si>
    <t>Adquisición de transformadores de potencia para expansión y repuesto</t>
  </si>
  <si>
    <t xml:space="preserve">Adquisición de una Subestación móvil 115/34,5/13,8 kV 20 MVA y una móvil de maniobra 230/115 kV </t>
  </si>
  <si>
    <t xml:space="preserve">Obras civiles de adecuación de subestaciones de potencia de ESSA </t>
  </si>
  <si>
    <t>Cambio de salidas de circuitos 13.8 kV y líneas 34.5 kV de las subestaciones de potencia</t>
  </si>
  <si>
    <t>Compra de materiales, herramientas y accesorios ASUL</t>
  </si>
  <si>
    <t>Expansión del STR en Termobarranca</t>
  </si>
  <si>
    <t>Mantenimiento al cambiador de tomas del modulo de reserva del autotransformador de la Subestación Palos</t>
  </si>
  <si>
    <t>Mejoramiento y reposición de líneas de transmisión</t>
  </si>
  <si>
    <t>ADE NO - Compra materiales para la expansión de redes del SDL - construcción infraestructura con terceros</t>
  </si>
  <si>
    <t>ADE NO - Expansión redes SDL</t>
  </si>
  <si>
    <t xml:space="preserve">ADE NO - Modernización redes SDL </t>
  </si>
  <si>
    <t>ADE NO - Reposición redes SDL zona norte</t>
  </si>
  <si>
    <t xml:space="preserve">ADE NO - Suministro de equipos y herramientas </t>
  </si>
  <si>
    <t xml:space="preserve">Compra de materiales reposición y modernización zona norte </t>
  </si>
  <si>
    <t xml:space="preserve">Programa puntas y colas . noroeste </t>
  </si>
  <si>
    <t>ADE SE compra materiales para la expansión de redes del SDL - construcción infraestructura con terceros</t>
  </si>
  <si>
    <t xml:space="preserve">ADE SE - Reposición redes SDL zona sur </t>
  </si>
  <si>
    <t>ADE SE - Suministro de equipos y herramientas</t>
  </si>
  <si>
    <t>ADE SE- Expansión redes SDL</t>
  </si>
  <si>
    <t>ADE SE- Modernización redes SDL</t>
  </si>
  <si>
    <t>Compra de materiales reposición y modernización zona sur</t>
  </si>
  <si>
    <t>Programa puntas y colas Sureste</t>
  </si>
  <si>
    <t>Compra de reconectadores y seccionalizadores de 15 y 36 kV</t>
  </si>
  <si>
    <t xml:space="preserve">Reparación y/o mantenimiento de transformadores de distribución </t>
  </si>
  <si>
    <t>Reposición transformadores de distribución</t>
  </si>
  <si>
    <t xml:space="preserve">Compra de equipos y elementos de telecomunicaciones </t>
  </si>
  <si>
    <t xml:space="preserve">Construcción de cubierta y adecuaciones para la bodega del archivo SAD de ESSA </t>
  </si>
  <si>
    <t>Elementos para conformar puestos de trabajo, montaje y desmontaje</t>
  </si>
  <si>
    <t>Gestión de mantenimiento y reposición aires acondicionados subestaciones y oficinas</t>
  </si>
  <si>
    <t>Plan de reforzamiento estructural en subestaciones</t>
  </si>
  <si>
    <t>Plan genérico almacén general</t>
  </si>
  <si>
    <t xml:space="preserve">Programa de gestión documental </t>
  </si>
  <si>
    <t>Remodelación de iluminación en bodegas de almacenes</t>
  </si>
  <si>
    <t xml:space="preserve">Renovación parque automotor </t>
  </si>
  <si>
    <t xml:space="preserve">Suministro de vehículo tipo furgón </t>
  </si>
  <si>
    <t>Suministro, montaje, instalación y puesta en funcionamiento de equipos de control y comunicaciones en los seccionalizadores conectados en red de ESSA</t>
  </si>
  <si>
    <t xml:space="preserve">Adquisición de equipos de tecnología móvil que permitan al personal operativo el registro en línea de eventos en SDL </t>
  </si>
  <si>
    <t>Modernización del sistema de comunicación por radiofrecuencia</t>
  </si>
  <si>
    <t>Plan genérico área de operación y calidad</t>
  </si>
  <si>
    <t>Sistema de refrigeración forzada gabinetes calidad de la potencia</t>
  </si>
  <si>
    <t>COMPRA DE TRANSFORMADORES DE POTENCIA PARA  SUBESTACIONES PALOS : 115/34.5 KV DE 40 MVA, SUBESTACIONES SAN GIL : 115/34.5 KV DE 40 MVA Y SUBESTACIONES TERMOBARRANCA : 115/34.5 KV DE 40 MVA
TRANSFORMADORES DE POTENCIA DE REPUESTO PARA ATENDER EVENTUALIDADES EN EL SISTEMA, EN LAS 3 (TRES) DE 34.5/13.8 KV - 1 (UNO) MVA Y 2 DE 34.5/13.8 KV DE 2 MVA</t>
  </si>
  <si>
    <t>CONTRATO DE MONTAJE DE  45 SECCIONALIZADORES A LA RED DE ESSA, SU OPERACIÓN ES LOCAL; ES NECESARIO CONTAR CON UNA OPERACIÓN REMOTA CON ACCESO DESDE EL SCADA.
CONTRATO DE MONTAJE DE 22 SECCIONALIZADORES PARA EL NIVEL DE 13,8 KV  QUE SE ENCUENTRAN EN EL ALMACÉN DE ESSA, SE REQUIERE INSTALARLOS E INTEGRARLOS A SCADA PARA FLEXIBILIZAR LA OPERACIÓN DEL SISTEMA</t>
  </si>
  <si>
    <t>COMPRA E IMPLEMENTACIÓN DE LA HERRAMIENTA SCADA (BCS) Y REMODELACIÓN DEL CENTRO DE CONTROL DE ESSA PARA ENLACE DE TELECOMUNICACIONES ENTRE EL CENTRO DE CONTROL Y EL EDIFICIO</t>
  </si>
  <si>
    <t>MONTAJE Y PUESTA EN SERVICIO DE LOS RELÉS DE PROTECCIÓN DEL SISTEMA E IMPLEMENTACIÓN DE LOS REGISTRADORES DE FALLA Y TELEPROTECCIÓN EN 23 SUBESTACIONES DE ESSA PARA CUMPLIMIENTO REGULATORIO</t>
  </si>
  <si>
    <t>INGENIERÍA, MONTAJE Y PUESTA EN SERVICIO DE LA INFRAESTRUCTURA ELÉCTRICA Y CIVIL  NECESARIA PARA REPOTENCIAR 23 SUBESTACIONES DE ESSA (BARBOSA, SAN SILVESTRE 110 KV.)</t>
  </si>
  <si>
    <t>CONTRATO DE MONTAJE DEL SISTEMA DE REFRIGERACION FORZADA PARA 12 GABIENTES DE CALIDAD DE LA POTENCIA EN SUBESTACIONES REDUCIDAS</t>
  </si>
  <si>
    <t>COMPRA DE TRANSFORMADORES DE POTENCIA PARA  SUBESTACIONES PALOS : 115/34.5 KV DE 40 MVA, SUBESTACIONES SAN GIL : 115/34.5 KV DE 40 MVA Y SUBESTACIONES TERMOBARRANCA : 115/34.5 KV DE 40 MVA</t>
  </si>
  <si>
    <t>INSTALACIÓN DEL TERCER AUTOTRANSFORMADOR 220/115 KV. EXPANSIÓN DEL STR</t>
  </si>
  <si>
    <t>Control y reducción de pérdidas</t>
  </si>
  <si>
    <t>Desarrollo empresarial</t>
  </si>
  <si>
    <t>Electrificación rural</t>
  </si>
  <si>
    <t>Estudios</t>
  </si>
  <si>
    <t>Expansión de la infraestructura Ecopetrol</t>
  </si>
  <si>
    <t>Activos fijos / Expansión de la infraestructura SDL</t>
  </si>
  <si>
    <t>Expansión de la infraestructura STR</t>
  </si>
  <si>
    <t>Programa REMOS</t>
  </si>
  <si>
    <t>Reposición de la infraestructura STR</t>
  </si>
  <si>
    <t>Arrendamiento y compra de equipos ofimáticos</t>
  </si>
  <si>
    <t>Proyecto de expansión de la red de telecomunicaciones</t>
  </si>
  <si>
    <t>Servicios Corporativos</t>
  </si>
  <si>
    <t>Funcionamiento AFI</t>
  </si>
  <si>
    <t>Plan genérico Comunicaciones</t>
  </si>
  <si>
    <t>332 y 374</t>
  </si>
  <si>
    <t>Comercial</t>
  </si>
  <si>
    <t>INVERSIÓN ASOCIADA A LA OPERACIÓN COMERCIAL</t>
  </si>
  <si>
    <t>Servicio al cliente</t>
  </si>
  <si>
    <t>Servicios Comerciales</t>
  </si>
  <si>
    <t>Finanzas</t>
  </si>
  <si>
    <t>Comunicaciones</t>
  </si>
  <si>
    <t>Renovación plataforma de servidores BLADE y SAN</t>
  </si>
  <si>
    <t>Consolidar los negocios en el mercado Nacional</t>
  </si>
  <si>
    <t>Desarrollar las capacidades organizacionales</t>
  </si>
  <si>
    <t>Fortalecer las relaciones y las comunicaciones con los grupos de interés externos</t>
  </si>
  <si>
    <t>Garantizar la disponibilidad, confiabilidad e integridad de la información para la toma de desiciones</t>
  </si>
  <si>
    <t>Lograr excelencia operacional en los procesos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</si>
</sst>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 #,##0.00_);_(&quot;$&quot;\ * \(#,##0.00\);_(&quot;$&quot;\ * &quot;-&quot;??_);_(@_)"/>
    <numFmt numFmtId="165" formatCode="_(* #,##0.00_);_(* \(#,##0.00\);_(* &quot;-&quot;??_);_(@_)"/>
    <numFmt numFmtId="166" formatCode="_(* #,##0_);_(* \(#,##0\);_(* &quot;-&quot;??_);_(@_)"/>
    <numFmt numFmtId="167" formatCode="_-* #,##0.00\ &quot;€&quot;_-;\-* #,##0.00\ &quot;€&quot;_-;_-* &quot;-&quot;??\ &quot;€&quot;_-;_-@_-"/>
  </numFmts>
  <fonts count="18" x14ac:knownFonts="1">
    <font>
      <sz val="11"/>
      <color theme="1"/>
      <name val="Calibri"/>
      <family val="2"/>
      <scheme val="minor"/>
    </font>
    <font>
      <sz val="11"/>
      <color theme="1"/>
      <name val="Calibri"/>
      <family val="2"/>
      <scheme val="minor"/>
    </font>
    <font>
      <sz val="18"/>
      <color theme="1"/>
      <name val="Calibri"/>
      <family val="2"/>
      <scheme val="minor"/>
    </font>
    <font>
      <sz val="10"/>
      <color theme="1"/>
      <name val="Calibri"/>
      <family val="2"/>
      <scheme val="minor"/>
    </font>
    <font>
      <sz val="16"/>
      <color theme="1"/>
      <name val="Calibri"/>
      <family val="2"/>
      <scheme val="minor"/>
    </font>
    <font>
      <b/>
      <sz val="12"/>
      <color theme="0"/>
      <name val="Calibri"/>
      <family val="2"/>
      <scheme val="minor"/>
    </font>
    <font>
      <b/>
      <sz val="10"/>
      <color theme="0"/>
      <name val="Calibri"/>
      <family val="2"/>
      <scheme val="minor"/>
    </font>
    <font>
      <sz val="10"/>
      <name val="Calibri"/>
      <family val="2"/>
      <scheme val="minor"/>
    </font>
    <font>
      <sz val="10"/>
      <color indexed="8"/>
      <name val="Calibri"/>
      <family val="2"/>
      <scheme val="minor"/>
    </font>
    <font>
      <b/>
      <sz val="11"/>
      <color theme="0"/>
      <name val="Calibri"/>
      <family val="2"/>
      <scheme val="minor"/>
    </font>
    <font>
      <i/>
      <sz val="12"/>
      <color theme="1"/>
      <name val="Calibri"/>
      <family val="2"/>
      <scheme val="minor"/>
    </font>
    <font>
      <sz val="10"/>
      <color rgb="FF000000"/>
      <name val="Arial"/>
    </font>
    <font>
      <sz val="10"/>
      <color rgb="FF000000"/>
      <name val="Arial"/>
      <family val="2"/>
    </font>
    <font>
      <b/>
      <sz val="18"/>
      <color theme="1"/>
      <name val="Calibri"/>
      <family val="2"/>
      <scheme val="minor"/>
    </font>
    <font>
      <sz val="12"/>
      <color theme="1"/>
      <name val="Calibri"/>
      <family val="2"/>
      <scheme val="minor"/>
    </font>
    <font>
      <sz val="11"/>
      <name val="Calibri"/>
      <family val="2"/>
      <scheme val="minor"/>
    </font>
    <font>
      <sz val="10"/>
      <name val="Arial"/>
      <family val="2"/>
    </font>
    <font>
      <sz val="10"/>
      <color theme="1"/>
      <name val="Arial"/>
      <family val="2"/>
    </font>
  </fonts>
  <fills count="7">
    <fill>
      <patternFill patternType="none"/>
    </fill>
    <fill>
      <patternFill patternType="gray125"/>
    </fill>
    <fill>
      <patternFill patternType="solid">
        <fgColor theme="1" tint="0.499984740745262"/>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79998168889431442"/>
        <bgColor theme="4" tint="0.79998168889431442"/>
      </patternFill>
    </fill>
  </fills>
  <borders count="14">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thin">
        <color indexed="64"/>
      </top>
      <bottom style="hair">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theme="0" tint="-0.499984740745262"/>
      </bottom>
      <diagonal/>
    </border>
    <border>
      <left/>
      <right/>
      <top style="hair">
        <color indexed="64"/>
      </top>
      <bottom style="hair">
        <color theme="0" tint="-0.499984740745262"/>
      </bottom>
      <diagonal/>
    </border>
    <border>
      <left/>
      <right style="hair">
        <color indexed="64"/>
      </right>
      <top style="hair">
        <color indexed="64"/>
      </top>
      <bottom style="hair">
        <color theme="0" tint="-0.499984740745262"/>
      </bottom>
      <diagonal/>
    </border>
  </borders>
  <cellStyleXfs count="5">
    <xf numFmtId="0" fontId="0" fillId="0" borderId="0"/>
    <xf numFmtId="165" fontId="1"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3" fillId="0" borderId="0" xfId="0" applyFont="1" applyAlignment="1">
      <alignment horizontal="center" vertical="center" wrapText="1"/>
    </xf>
    <xf numFmtId="0" fontId="4" fillId="0" borderId="0" xfId="0" applyFont="1" applyAlignment="1">
      <alignment horizontal="left" vertical="center"/>
    </xf>
    <xf numFmtId="0" fontId="2" fillId="0" borderId="0" xfId="0" applyFont="1" applyFill="1" applyAlignment="1">
      <alignment horizontal="center" vertical="center" wrapText="1"/>
    </xf>
    <xf numFmtId="0" fontId="6" fillId="2" borderId="3" xfId="0" applyFont="1" applyFill="1" applyBorder="1" applyAlignment="1">
      <alignment horizontal="center" vertical="center" wrapText="1"/>
    </xf>
    <xf numFmtId="0" fontId="3" fillId="0" borderId="0" xfId="0" applyFont="1" applyFill="1" applyAlignment="1">
      <alignment horizontal="center" vertical="center" wrapText="1"/>
    </xf>
    <xf numFmtId="165" fontId="3" fillId="0" borderId="0" xfId="1" applyFont="1" applyFill="1" applyAlignment="1">
      <alignment horizontal="center" vertical="center" wrapText="1"/>
    </xf>
    <xf numFmtId="166" fontId="2" fillId="0" borderId="0" xfId="1" applyNumberFormat="1" applyFont="1" applyFill="1" applyAlignment="1">
      <alignment horizontal="center" vertical="center" wrapText="1"/>
    </xf>
    <xf numFmtId="166" fontId="3" fillId="0" borderId="0" xfId="1" applyNumberFormat="1" applyFont="1" applyFill="1" applyAlignment="1">
      <alignment horizontal="center" vertical="center" wrapText="1"/>
    </xf>
    <xf numFmtId="0" fontId="2" fillId="0" borderId="0" xfId="0" applyFont="1" applyAlignment="1">
      <alignment horizontal="center" vertical="center" wrapText="1"/>
    </xf>
    <xf numFmtId="0" fontId="9" fillId="2"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0" fillId="0" borderId="6" xfId="0" applyFont="1" applyBorder="1" applyAlignment="1">
      <alignment horizontal="left" vertical="center" wrapText="1"/>
    </xf>
    <xf numFmtId="0" fontId="2" fillId="0" borderId="6" xfId="0" applyFont="1" applyBorder="1" applyAlignment="1">
      <alignment horizontal="center" vertical="center" wrapText="1"/>
    </xf>
    <xf numFmtId="166" fontId="2" fillId="0" borderId="6" xfId="1" applyNumberFormat="1" applyFont="1" applyFill="1" applyBorder="1" applyAlignment="1">
      <alignment horizontal="center" vertical="center" wrapText="1"/>
    </xf>
    <xf numFmtId="0" fontId="2" fillId="0" borderId="0" xfId="0" applyFont="1" applyAlignment="1">
      <alignment horizontal="left" vertical="center"/>
    </xf>
    <xf numFmtId="0" fontId="9" fillId="2" borderId="2" xfId="0" applyFont="1" applyFill="1" applyBorder="1" applyAlignment="1">
      <alignment horizontal="center" vertical="center" wrapText="1"/>
    </xf>
    <xf numFmtId="166" fontId="6" fillId="3" borderId="5" xfId="1"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11" fillId="5" borderId="7" xfId="0" applyFont="1" applyFill="1" applyBorder="1" applyAlignment="1">
      <alignment horizontal="center" vertical="center" wrapText="1" readingOrder="1"/>
    </xf>
    <xf numFmtId="0" fontId="3" fillId="0" borderId="7"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166" fontId="7" fillId="0" borderId="7" xfId="1" applyNumberFormat="1" applyFont="1" applyFill="1" applyBorder="1" applyAlignment="1">
      <alignment horizontal="right" vertical="center" wrapText="1"/>
    </xf>
    <xf numFmtId="9" fontId="7" fillId="0" borderId="7" xfId="4" applyFont="1" applyFill="1" applyBorder="1" applyAlignment="1">
      <alignment horizontal="center" vertical="center" wrapText="1"/>
    </xf>
    <xf numFmtId="0" fontId="12" fillId="5" borderId="7" xfId="0" applyFont="1" applyFill="1" applyBorder="1" applyAlignment="1">
      <alignment horizontal="center" vertical="center" wrapText="1" readingOrder="1"/>
    </xf>
    <xf numFmtId="166" fontId="7" fillId="0" borderId="7" xfId="1" applyNumberFormat="1" applyFont="1" applyFill="1" applyBorder="1" applyAlignment="1">
      <alignment horizontal="right" vertical="center"/>
    </xf>
    <xf numFmtId="0" fontId="7" fillId="0" borderId="7" xfId="0" applyFont="1" applyFill="1" applyBorder="1" applyAlignment="1">
      <alignment vertical="center" wrapText="1"/>
    </xf>
    <xf numFmtId="0" fontId="8" fillId="0" borderId="7" xfId="0" applyFont="1" applyFill="1" applyBorder="1" applyAlignment="1">
      <alignment horizontal="center" vertical="center" wrapText="1"/>
    </xf>
    <xf numFmtId="0" fontId="3" fillId="5" borderId="7" xfId="0" applyFont="1" applyFill="1" applyBorder="1" applyAlignment="1">
      <alignment horizontal="center" vertical="center" wrapText="1"/>
    </xf>
    <xf numFmtId="166" fontId="15" fillId="6" borderId="8" xfId="0" applyNumberFormat="1" applyFont="1" applyFill="1" applyBorder="1" applyAlignment="1">
      <alignment horizontal="justify" vertical="center" wrapText="1"/>
    </xf>
    <xf numFmtId="0" fontId="15" fillId="6" borderId="8" xfId="0" applyNumberFormat="1" applyFont="1" applyFill="1" applyBorder="1" applyAlignment="1">
      <alignment horizontal="justify" vertical="center" wrapText="1"/>
    </xf>
    <xf numFmtId="0" fontId="15" fillId="0" borderId="0" xfId="0" applyFont="1" applyAlignment="1">
      <alignment horizontal="justify" vertical="center" wrapText="1"/>
    </xf>
    <xf numFmtId="166" fontId="15" fillId="0" borderId="8" xfId="0" applyNumberFormat="1" applyFont="1" applyBorder="1" applyAlignment="1">
      <alignment horizontal="justify" vertical="center" wrapText="1"/>
    </xf>
    <xf numFmtId="0" fontId="15" fillId="0" borderId="8" xfId="0" applyNumberFormat="1" applyFont="1" applyBorder="1" applyAlignment="1">
      <alignment horizontal="justify" vertical="center" wrapText="1"/>
    </xf>
    <xf numFmtId="166" fontId="3" fillId="0" borderId="7" xfId="1" applyNumberFormat="1" applyFont="1" applyFill="1" applyBorder="1" applyAlignment="1">
      <alignment horizontal="center" vertical="center" wrapText="1"/>
    </xf>
    <xf numFmtId="0" fontId="6" fillId="3" borderId="7" xfId="0" applyFont="1" applyFill="1" applyBorder="1" applyAlignment="1">
      <alignment horizontal="center" vertical="center" wrapText="1"/>
    </xf>
    <xf numFmtId="0" fontId="17" fillId="4" borderId="7" xfId="0" applyFont="1" applyFill="1" applyBorder="1" applyAlignment="1">
      <alignment horizontal="left" vertical="center" wrapText="1"/>
    </xf>
    <xf numFmtId="0" fontId="16" fillId="4" borderId="7" xfId="0" applyFont="1" applyFill="1" applyBorder="1" applyAlignment="1">
      <alignment horizontal="left" vertical="center" wrapText="1"/>
    </xf>
    <xf numFmtId="0" fontId="6" fillId="3" borderId="4"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3" fillId="0" borderId="0" xfId="0" applyFont="1" applyAlignment="1">
      <alignment horizontal="center" vertical="center" wrapText="1"/>
    </xf>
    <xf numFmtId="0" fontId="14" fillId="0" borderId="0" xfId="0" applyFont="1" applyBorder="1" applyAlignment="1">
      <alignment horizontal="left" vertical="center" wrapText="1"/>
    </xf>
    <xf numFmtId="0" fontId="5" fillId="2" borderId="1" xfId="0" applyFont="1" applyFill="1" applyBorder="1" applyAlignment="1">
      <alignment vertical="center"/>
    </xf>
    <xf numFmtId="0" fontId="5" fillId="2" borderId="2" xfId="0" applyFont="1" applyFill="1" applyBorder="1" applyAlignment="1">
      <alignment vertical="center"/>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cellXfs>
  <cellStyles count="5">
    <cellStyle name="Millares" xfId="1" builtinId="3"/>
    <cellStyle name="Moneda 19" xfId="2"/>
    <cellStyle name="Moneda 2" xfId="3"/>
    <cellStyle name="Normal" xfId="0" builtinId="0"/>
    <cellStyle name="Porcentaje" xfId="4"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showGridLines="0" tabSelected="1" zoomScaleNormal="100" workbookViewId="0">
      <pane xSplit="3" topLeftCell="D1" activePane="topRight" state="frozen"/>
      <selection activeCell="A11" sqref="A11"/>
      <selection pane="topRight" activeCell="E9" sqref="E9"/>
    </sheetView>
  </sheetViews>
  <sheetFormatPr baseColWidth="10" defaultColWidth="11.42578125" defaultRowHeight="12.75" x14ac:dyDescent="0.25"/>
  <cols>
    <col min="1" max="2" width="17.140625" style="5" customWidth="1"/>
    <col min="3" max="3" width="17.140625" style="5" hidden="1" customWidth="1"/>
    <col min="4" max="4" width="18.5703125" style="5" customWidth="1"/>
    <col min="5" max="5" width="43.28515625" style="5" customWidth="1"/>
    <col min="6" max="6" width="12.5703125" style="5" customWidth="1"/>
    <col min="7" max="7" width="10.85546875" style="8" bestFit="1" customWidth="1"/>
    <col min="8" max="8" width="10.85546875" style="8" customWidth="1"/>
    <col min="9" max="9" width="13.5703125" style="8" customWidth="1"/>
    <col min="10" max="10" width="15.42578125" style="5" customWidth="1"/>
    <col min="11" max="11" width="24.5703125" style="5" customWidth="1"/>
    <col min="12" max="12" width="16.85546875" style="5" customWidth="1"/>
    <col min="13" max="13" width="11.42578125" style="5"/>
    <col min="14" max="14" width="13.28515625" style="5" bestFit="1" customWidth="1"/>
    <col min="15" max="16384" width="11.42578125" style="5"/>
  </cols>
  <sheetData>
    <row r="1" spans="1:21" s="1" customFormat="1" ht="23.45" customHeight="1" x14ac:dyDescent="0.25">
      <c r="A1" s="44" t="s">
        <v>62</v>
      </c>
      <c r="B1" s="44"/>
      <c r="C1" s="44"/>
      <c r="D1" s="44"/>
      <c r="E1" s="44"/>
      <c r="F1" s="44"/>
      <c r="G1" s="44"/>
      <c r="H1" s="44"/>
      <c r="I1" s="44"/>
      <c r="J1" s="44"/>
      <c r="K1" s="44"/>
      <c r="L1" s="44"/>
    </row>
    <row r="2" spans="1:21" s="9" customFormat="1" ht="17.45" customHeight="1" x14ac:dyDescent="0.25">
      <c r="A2" s="16" t="s">
        <v>60</v>
      </c>
      <c r="B2" s="2"/>
      <c r="C2" s="2"/>
      <c r="D2" s="3"/>
      <c r="E2" s="3"/>
      <c r="G2" s="7"/>
      <c r="H2" s="7"/>
      <c r="I2" s="7"/>
    </row>
    <row r="3" spans="1:21" s="9" customFormat="1" ht="12.6" customHeight="1" x14ac:dyDescent="0.25">
      <c r="A3" s="45" t="s">
        <v>61</v>
      </c>
      <c r="B3" s="45"/>
      <c r="C3" s="45"/>
      <c r="D3" s="45"/>
      <c r="E3" s="45"/>
      <c r="F3" s="45"/>
      <c r="G3" s="7"/>
      <c r="H3" s="7"/>
      <c r="I3" s="7"/>
    </row>
    <row r="4" spans="1:21" s="9" customFormat="1" ht="12.6" customHeight="1" x14ac:dyDescent="0.25">
      <c r="A4" s="13"/>
      <c r="B4" s="13"/>
      <c r="C4" s="13"/>
      <c r="D4" s="13"/>
      <c r="E4" s="13"/>
      <c r="F4" s="13"/>
      <c r="G4" s="15"/>
      <c r="H4" s="15"/>
      <c r="I4" s="15"/>
      <c r="J4" s="14"/>
      <c r="K4" s="14"/>
      <c r="L4" s="14"/>
    </row>
    <row r="5" spans="1:21" s="1" customFormat="1" ht="15.75" x14ac:dyDescent="0.25">
      <c r="A5" s="46" t="s">
        <v>0</v>
      </c>
      <c r="B5" s="47"/>
      <c r="C5" s="47"/>
      <c r="D5" s="47"/>
      <c r="E5" s="47"/>
      <c r="F5" s="47"/>
      <c r="G5" s="19"/>
      <c r="H5" s="10"/>
      <c r="I5" s="17"/>
      <c r="J5" s="4"/>
      <c r="K5" s="4"/>
      <c r="L5" s="4"/>
    </row>
    <row r="6" spans="1:21" s="1" customFormat="1" ht="25.5" customHeight="1" x14ac:dyDescent="0.25">
      <c r="A6" s="41" t="s">
        <v>9</v>
      </c>
      <c r="B6" s="41" t="s">
        <v>52</v>
      </c>
      <c r="C6" s="41" t="s">
        <v>10</v>
      </c>
      <c r="D6" s="41" t="s">
        <v>8</v>
      </c>
      <c r="E6" s="11"/>
      <c r="F6" s="41" t="s">
        <v>1</v>
      </c>
      <c r="G6" s="50">
        <v>2015</v>
      </c>
      <c r="H6" s="51"/>
      <c r="I6" s="52"/>
      <c r="J6" s="41" t="s">
        <v>3</v>
      </c>
      <c r="K6" s="41" t="s">
        <v>4</v>
      </c>
      <c r="L6" s="41" t="s">
        <v>5</v>
      </c>
      <c r="U6" s="1" t="s">
        <v>74</v>
      </c>
    </row>
    <row r="7" spans="1:21" s="1" customFormat="1" ht="31.5" customHeight="1" x14ac:dyDescent="0.25">
      <c r="A7" s="43"/>
      <c r="B7" s="43"/>
      <c r="C7" s="43"/>
      <c r="D7" s="43"/>
      <c r="E7" s="12" t="s">
        <v>2</v>
      </c>
      <c r="F7" s="48"/>
      <c r="G7" s="49" t="s">
        <v>65</v>
      </c>
      <c r="H7" s="49"/>
      <c r="I7" s="38" t="s">
        <v>64</v>
      </c>
      <c r="J7" s="42"/>
      <c r="K7" s="43"/>
      <c r="L7" s="43"/>
      <c r="U7" s="1" t="s">
        <v>75</v>
      </c>
    </row>
    <row r="8" spans="1:21" s="1" customFormat="1" ht="14.45" customHeight="1" x14ac:dyDescent="0.25">
      <c r="A8" s="43"/>
      <c r="B8" s="43"/>
      <c r="C8" s="43"/>
      <c r="D8" s="43"/>
      <c r="E8" s="12"/>
      <c r="F8" s="43"/>
      <c r="G8" s="18" t="s">
        <v>6</v>
      </c>
      <c r="H8" s="18" t="s">
        <v>63</v>
      </c>
      <c r="I8" s="18" t="s">
        <v>11</v>
      </c>
      <c r="J8" s="43"/>
      <c r="K8" s="43"/>
      <c r="L8" s="43"/>
    </row>
    <row r="9" spans="1:21" ht="63" customHeight="1" x14ac:dyDescent="0.25">
      <c r="A9" s="39" t="s">
        <v>251</v>
      </c>
      <c r="B9" s="20" t="s">
        <v>56</v>
      </c>
      <c r="C9" s="21">
        <v>306</v>
      </c>
      <c r="D9" s="22" t="s">
        <v>160</v>
      </c>
      <c r="E9" s="23" t="str">
        <f>VLOOKUP(C9,Hoja1!$A$3:$C$68,3,TRUE)</f>
        <v>REHABILITACION DE SKIP CASA DE MAQUINAS PLANTA CASCADA. REHABILITACION SISTEMA CAPTACION Y CONDUCCION PLANTA CASCADA. FABRICACION DE PASAMANOS DE SEGURIDAD CANAL DE CONDUCCION PLANTA CASCADA.  FABRICACION DE PUENTE GRUA REJAS PRINCIPALES EN CANAL DE CONDUCCION PLANTA CASCADA. FABRICACION, INSTALACION Y MONTAJE DE TUBERIAS DE CARGA PLANTA CASCADA. REHABILITACION COMPUERTAS DE FONDO 1, 2, 3 Y 4 DE LA REPRESA DE BOCAS. DISEÑO, CONSTRUCCION Y PUESTA EN SERVICIO DE PUENTE GRUA EN REPRESA DE BOCAS. CAMBIO TUBERIA DE CARGA 1 PLANTA PALMAS. CAMBIO TUBERIA DE CARGA 2 PLANTA PALMAS, DISEÑO CONTRUCCION Y MONTAJE DE SISTEMA DE LUBRICACION FORZADA EN COJINETES DE EMPUJE UNIDADES 1, 2, 3 Y 4 PLANTA PALMAS. ADQUISICION DE 5 COJINETES DE EMPUJE ORIGINALES PARA UNIDADES HIDRAULICAS PLANTA PALMAS. DISEÑO Y CONSTRUCCIÓN DE TALLER DE MECÁNICA INDUSTRIAL EN PLANTA PALMAS. CAMBIO PROTECCIONES ELECTRICAS TURBOGRUPO PLANTA PALMAS. FABRICACION Y SUMINISTRO EQUIPOS Y REPUESTOS PARA RECUPERACION VIDA UTIL PLANTAS HIDRAULICAS. COMPRA TRANSFORMADOR POTENCIA UNIDAD 1 PALMAS.</v>
      </c>
      <c r="F9" s="24" t="s">
        <v>74</v>
      </c>
      <c r="G9" s="25">
        <v>4420</v>
      </c>
      <c r="H9" s="25">
        <v>1845</v>
      </c>
      <c r="I9" s="26">
        <f>H9/G9</f>
        <v>0.41742081447963802</v>
      </c>
      <c r="J9" s="21" t="s">
        <v>67</v>
      </c>
      <c r="K9" s="21" t="s">
        <v>7</v>
      </c>
      <c r="L9" s="21" t="s">
        <v>73</v>
      </c>
      <c r="N9" s="6"/>
    </row>
    <row r="10" spans="1:21" ht="72" customHeight="1" x14ac:dyDescent="0.25">
      <c r="A10" s="39" t="s">
        <v>251</v>
      </c>
      <c r="B10" s="27" t="s">
        <v>56</v>
      </c>
      <c r="C10" s="21">
        <v>307</v>
      </c>
      <c r="D10" s="22" t="s">
        <v>161</v>
      </c>
      <c r="E10" s="23" t="str">
        <f>VLOOKUP(C10,Hoja1!$A$3:$C$68,3,TRUE)</f>
        <v>ACTUALIZACION TECNOLOGICA DEL SISTEMA CONTRAINCENDIO DE LA CENTRAL DE GENERACION TERMICA TERMOBARRANCA - ACTUALIZACION SISTEMA DE COMUNICACION CONTROL CALDERA UNIDAD 3 TERMOBARRANCA - CAMBIO VALVULAS DE SEGURIDAD UNIDAD 1 - COMPRA DE VALVULAS DE CONTROL TIPO GLOBO - MANTENIMIENTO MAYOR TURBOGENERADOR N. 3 PLANTA TERMOBARRANCA - MANTENIMIENTO MAYOR CALDERA N. 3 PLANTA TERMOBARRANCA - COMPRA DE HERRAMIENTAS EQUIPOS MENORES PARA REPOSICION DE INFRAESTRUCTURA DE GENERACION - SUMINISTRO MONTAJE CONFIGURACION Y PUESTA EN SERVICIO DE MEDIDA DE GAS PARA LAS CALDERAS 1,2 Y 3 DE TERMOBARRANCA</v>
      </c>
      <c r="F10" s="24" t="s">
        <v>74</v>
      </c>
      <c r="G10" s="25">
        <v>500</v>
      </c>
      <c r="H10" s="25">
        <v>333</v>
      </c>
      <c r="I10" s="26">
        <f t="shared" ref="I10:I12" si="0">H10/G10</f>
        <v>0.66600000000000004</v>
      </c>
      <c r="J10" s="21" t="s">
        <v>67</v>
      </c>
      <c r="K10" s="21" t="s">
        <v>7</v>
      </c>
      <c r="L10" s="21" t="s">
        <v>73</v>
      </c>
    </row>
    <row r="11" spans="1:21" ht="38.25" x14ac:dyDescent="0.25">
      <c r="A11" s="39" t="s">
        <v>248</v>
      </c>
      <c r="B11" s="27" t="s">
        <v>226</v>
      </c>
      <c r="C11" s="21">
        <v>308</v>
      </c>
      <c r="D11" s="22" t="s">
        <v>162</v>
      </c>
      <c r="E11" s="23" t="str">
        <f>VLOOKUP(C11,Hoja1!$A$3:$C$68,3,TRUE)</f>
        <v>PLAN GENERICO DE COMPRAS AÑO 2015 AREA PRODUCCION DE ENERGIA TERMICA E HIDRAULICA</v>
      </c>
      <c r="F11" s="24" t="s">
        <v>74</v>
      </c>
      <c r="G11" s="25">
        <v>530</v>
      </c>
      <c r="H11" s="25">
        <v>199</v>
      </c>
      <c r="I11" s="26">
        <f t="shared" si="0"/>
        <v>0.37547169811320757</v>
      </c>
      <c r="J11" s="21" t="s">
        <v>67</v>
      </c>
      <c r="K11" s="21" t="s">
        <v>7</v>
      </c>
      <c r="L11" s="21" t="s">
        <v>73</v>
      </c>
    </row>
    <row r="12" spans="1:21" ht="79.5" customHeight="1" x14ac:dyDescent="0.25">
      <c r="A12" s="39" t="s">
        <v>251</v>
      </c>
      <c r="B12" s="20" t="s">
        <v>232</v>
      </c>
      <c r="C12" s="21">
        <v>402</v>
      </c>
      <c r="D12" s="23" t="s">
        <v>163</v>
      </c>
      <c r="E12" s="23" t="str">
        <f>VLOOKUP(C12,Hoja1!$A$3:$C$68,3,TRUE)</f>
        <v>COMPRA E IMPLEMENTACIÓN DE LA HERRAMIENTA SCADA (BCS) Y REMODELACIÓN DEL CENTRO DE CONTROL DE ESSA PARA ENLACE DE TELECOMUNICACIONES ENTRE EL CENTRO DE CONTROL Y EL EDIFICIO</v>
      </c>
      <c r="F12" s="24" t="s">
        <v>75</v>
      </c>
      <c r="G12" s="28">
        <v>280</v>
      </c>
      <c r="H12" s="28">
        <v>403</v>
      </c>
      <c r="I12" s="26">
        <f t="shared" si="0"/>
        <v>1.4392857142857143</v>
      </c>
      <c r="J12" s="21" t="s">
        <v>68</v>
      </c>
      <c r="K12" s="21" t="s">
        <v>7</v>
      </c>
      <c r="L12" s="21" t="s">
        <v>73</v>
      </c>
    </row>
    <row r="13" spans="1:21" ht="63.75" x14ac:dyDescent="0.25">
      <c r="A13" s="39" t="s">
        <v>251</v>
      </c>
      <c r="B13" s="27" t="s">
        <v>232</v>
      </c>
      <c r="C13" s="21">
        <v>405</v>
      </c>
      <c r="D13" s="23" t="s">
        <v>164</v>
      </c>
      <c r="E13" s="23" t="str">
        <f>VLOOKUP(C13,Hoja1!$A$3:$C$68,3,TRUE)</f>
        <v>MONTAJE Y PUESTA EN SERVICIO DE LOS RELÉS DE PROTECCIÓN DEL SISTEMA E IMPLEMENTACIÓN DE LOS REGISTRADORES DE FALLA Y TELEPROTECCIÓN EN 23 SUBESTACIONES DE ESSA PARA CUMPLIMIENTO REGULATORIO</v>
      </c>
      <c r="F13" s="21" t="s">
        <v>75</v>
      </c>
      <c r="G13" s="25">
        <v>13808</v>
      </c>
      <c r="H13" s="25">
        <v>7321</v>
      </c>
      <c r="I13" s="26">
        <f>H13/G13</f>
        <v>0.53019988412514485</v>
      </c>
      <c r="J13" s="21" t="s">
        <v>68</v>
      </c>
      <c r="K13" s="21" t="s">
        <v>7</v>
      </c>
      <c r="L13" s="21" t="s">
        <v>73</v>
      </c>
    </row>
    <row r="14" spans="1:21" ht="51" x14ac:dyDescent="0.25">
      <c r="A14" s="39" t="s">
        <v>251</v>
      </c>
      <c r="B14" s="20" t="s">
        <v>232</v>
      </c>
      <c r="C14" s="21">
        <v>406</v>
      </c>
      <c r="D14" s="23" t="s">
        <v>165</v>
      </c>
      <c r="E14" s="23" t="str">
        <f>VLOOKUP(C14,Hoja1!$A$3:$C$68,3,TRUE)</f>
        <v>INGENIERÍA, MONTAJE Y PUESTA EN SERVICIO DE LA INFRAESTRUCTURA ELÉCTRICA Y CIVIL  NECESARIA PARA REPOTENCIAR 23 SUBESTACIONES DE ESSA (BARBOSA, SAN SILVESTRE 110 KV.)</v>
      </c>
      <c r="F14" s="24" t="s">
        <v>75</v>
      </c>
      <c r="G14" s="25">
        <v>19756</v>
      </c>
      <c r="H14" s="25">
        <v>9910</v>
      </c>
      <c r="I14" s="26">
        <f>H14/G14</f>
        <v>0.50161976108523998</v>
      </c>
      <c r="J14" s="21" t="s">
        <v>68</v>
      </c>
      <c r="K14" s="21" t="s">
        <v>7</v>
      </c>
      <c r="L14" s="21" t="s">
        <v>73</v>
      </c>
    </row>
    <row r="15" spans="1:21" ht="38.25" x14ac:dyDescent="0.25">
      <c r="A15" s="39" t="s">
        <v>248</v>
      </c>
      <c r="B15" s="20" t="s">
        <v>232</v>
      </c>
      <c r="C15" s="21">
        <v>434</v>
      </c>
      <c r="D15" s="23" t="s">
        <v>166</v>
      </c>
      <c r="E15" s="23" t="str">
        <f>VLOOKUP(C15,Hoja1!$A$3:$C$68,3,TRUE)</f>
        <v>NOMINA Y PLAN DE COMPRAS Y RUBROS DEL COSTO REQUERIDOS PARA LAS ACTIVIDADES DEL PROGRAMA REMOS</v>
      </c>
      <c r="F15" s="24" t="s">
        <v>75</v>
      </c>
      <c r="G15" s="25">
        <v>1921</v>
      </c>
      <c r="H15" s="25">
        <v>1311</v>
      </c>
      <c r="I15" s="26">
        <f>H15/G15</f>
        <v>0.68245705361790732</v>
      </c>
      <c r="J15" s="21" t="s">
        <v>68</v>
      </c>
      <c r="K15" s="21" t="s">
        <v>7</v>
      </c>
      <c r="L15" s="21" t="s">
        <v>73</v>
      </c>
    </row>
    <row r="16" spans="1:21" ht="38.25" x14ac:dyDescent="0.25">
      <c r="A16" s="39" t="s">
        <v>251</v>
      </c>
      <c r="B16" s="20" t="s">
        <v>57</v>
      </c>
      <c r="C16" s="21">
        <v>426</v>
      </c>
      <c r="D16" s="23" t="s">
        <v>167</v>
      </c>
      <c r="E16" s="23" t="str">
        <f>VLOOKUP(C16,Hoja1!$A$3:$C$68,3,TRUE)</f>
        <v>COMPRA DE ACTIVOS DE DISTRIBUCIÓN (CONJUNTOS RESIDENCIALES)</v>
      </c>
      <c r="F16" s="24" t="s">
        <v>74</v>
      </c>
      <c r="G16" s="25">
        <v>2200</v>
      </c>
      <c r="H16" s="25">
        <v>253</v>
      </c>
      <c r="I16" s="26">
        <f t="shared" ref="I16:I17" si="1">H16/G16</f>
        <v>0.115</v>
      </c>
      <c r="J16" s="21" t="s">
        <v>68</v>
      </c>
      <c r="K16" s="21" t="s">
        <v>7</v>
      </c>
      <c r="L16" s="21" t="s">
        <v>73</v>
      </c>
    </row>
    <row r="17" spans="1:12" ht="38.25" x14ac:dyDescent="0.25">
      <c r="A17" s="39" t="s">
        <v>251</v>
      </c>
      <c r="B17" s="20" t="s">
        <v>53</v>
      </c>
      <c r="C17" s="21">
        <v>400</v>
      </c>
      <c r="D17" s="23" t="s">
        <v>168</v>
      </c>
      <c r="E17" s="23" t="str">
        <f>VLOOKUP(C17,Hoja1!$A$3:$C$68,3,TRUE)</f>
        <v>LÍNEA DOBLE CIRCUITO PUERTO WILCHES - CANTAGALLO 34,5 KV</v>
      </c>
      <c r="F17" s="21" t="s">
        <v>75</v>
      </c>
      <c r="G17" s="25">
        <v>1187</v>
      </c>
      <c r="H17" s="25">
        <v>562</v>
      </c>
      <c r="I17" s="26">
        <f t="shared" si="1"/>
        <v>0.47346251053074978</v>
      </c>
      <c r="J17" s="21" t="s">
        <v>68</v>
      </c>
      <c r="K17" s="21" t="s">
        <v>7</v>
      </c>
      <c r="L17" s="21" t="s">
        <v>73</v>
      </c>
    </row>
    <row r="18" spans="1:12" ht="51" x14ac:dyDescent="0.25">
      <c r="A18" s="40" t="s">
        <v>247</v>
      </c>
      <c r="B18" s="20" t="s">
        <v>226</v>
      </c>
      <c r="C18" s="21">
        <v>574</v>
      </c>
      <c r="D18" s="23" t="s">
        <v>169</v>
      </c>
      <c r="E18" s="23" t="str">
        <f>VLOOKUP(C18,Hoja1!$A$3:$C$68,3,TRUE)</f>
        <v>SE DESALLOLLAN PROYECTOS PARA AUMENTAR LA COBERTURA DE LA PRESTACIÓN DEL SERVICIO Y ATENDER LOS USUARIOS UBICADOS EN LAS ÁREAS RURALES DEL ÁREA DE COBERTURA DE ESSA</v>
      </c>
      <c r="F18" s="21" t="s">
        <v>75</v>
      </c>
      <c r="G18" s="25">
        <v>63</v>
      </c>
      <c r="H18" s="25">
        <v>4</v>
      </c>
      <c r="I18" s="26">
        <f t="shared" ref="I18:I36" si="2">H18/G18</f>
        <v>6.3492063492063489E-2</v>
      </c>
      <c r="J18" s="21" t="s">
        <v>68</v>
      </c>
      <c r="K18" s="21" t="s">
        <v>7</v>
      </c>
      <c r="L18" s="21" t="s">
        <v>73</v>
      </c>
    </row>
    <row r="19" spans="1:12" ht="63.75" x14ac:dyDescent="0.25">
      <c r="A19" s="40" t="s">
        <v>247</v>
      </c>
      <c r="B19" s="20" t="s">
        <v>227</v>
      </c>
      <c r="C19" s="21">
        <v>572</v>
      </c>
      <c r="D19" s="23" t="s">
        <v>170</v>
      </c>
      <c r="E19" s="23" t="str">
        <f>VLOOKUP(C19,Hoja1!$A$3:$C$68,3,TRUE)</f>
        <v>PROYECTOS DE COMPRA, MONTAJE E INSTALACIÓN DE TRANSFORMADORES  PARA AUMENTAR LA COBERTURA DE LA PRESTACIÓN DEL SERVICIO Y ATENDER LOS USUARIOS UBICADOS EN LAS ÁREAS RURALES DEL ÁREA DE COBERTURA DE ESSA</v>
      </c>
      <c r="F19" s="21" t="s">
        <v>75</v>
      </c>
      <c r="G19" s="25">
        <v>800</v>
      </c>
      <c r="H19" s="25">
        <v>800</v>
      </c>
      <c r="I19" s="26">
        <f t="shared" si="2"/>
        <v>1</v>
      </c>
      <c r="J19" s="21" t="s">
        <v>68</v>
      </c>
      <c r="K19" s="21" t="s">
        <v>7</v>
      </c>
      <c r="L19" s="21" t="s">
        <v>73</v>
      </c>
    </row>
    <row r="20" spans="1:12" ht="51" x14ac:dyDescent="0.25">
      <c r="A20" s="40" t="s">
        <v>251</v>
      </c>
      <c r="B20" s="20" t="s">
        <v>225</v>
      </c>
      <c r="C20" s="21">
        <v>320</v>
      </c>
      <c r="D20" s="23" t="s">
        <v>171</v>
      </c>
      <c r="E20" s="23" t="str">
        <f>VLOOKUP(C20,Hoja1!$A$3:$C$68,3,TRUE)</f>
        <v>RECUPERAR LA PÉRDIDAS DE ENERGÍA  TANTO TÉCNICA COMO NO TÉCNICAS CON LA FINALIDAD DE MEJORAR LA SOSTENEBILIDAD DEL NEGOCIO Y EL CUMPLIMIENTO DE LA NORMATIVA</v>
      </c>
      <c r="F20" s="21" t="s">
        <v>75</v>
      </c>
      <c r="G20" s="25">
        <v>24131</v>
      </c>
      <c r="H20" s="25">
        <v>19572</v>
      </c>
      <c r="I20" s="26">
        <f t="shared" si="2"/>
        <v>0.81107289378807346</v>
      </c>
      <c r="J20" s="21" t="s">
        <v>68</v>
      </c>
      <c r="K20" s="21" t="s">
        <v>7</v>
      </c>
      <c r="L20" s="21" t="s">
        <v>73</v>
      </c>
    </row>
    <row r="21" spans="1:12" ht="102" x14ac:dyDescent="0.25">
      <c r="A21" s="39" t="s">
        <v>251</v>
      </c>
      <c r="B21" s="20" t="s">
        <v>229</v>
      </c>
      <c r="C21" s="21">
        <v>561</v>
      </c>
      <c r="D21" s="23" t="s">
        <v>172</v>
      </c>
      <c r="E21" s="23" t="str">
        <f>VLOOKUP(C21,Hoja1!$A$3:$C$68,3,TRUE)</f>
        <v>SERVICIO DE CONEXIÓN PARA LA GERENCIA REGIONAL MAGDALENA MEDIO CAMPO CASABE, AL SISTEMA DE TRANSMISIÓN REGIONAL A 115 KV EN LA SUBESTACIÓN TERMOBARRANCA, QUE INCLUYE LA DISPOSICIÓN DE ACTIVOS DE CONEXIÓN, SU REPOSICION, ADMINISTRACIÓN, OPERTACION Y MANTENIMIENTO, CON UNA CAPACIDAD NOMINAL DE CONEXIÓN DE 32 MW. LONGITUD DE LA LÍNEA 9 KM</v>
      </c>
      <c r="F21" s="21" t="s">
        <v>75</v>
      </c>
      <c r="G21" s="25">
        <v>15865</v>
      </c>
      <c r="H21" s="25">
        <v>7862</v>
      </c>
      <c r="I21" s="26">
        <f t="shared" si="2"/>
        <v>0.49555625590923419</v>
      </c>
      <c r="J21" s="21" t="s">
        <v>68</v>
      </c>
      <c r="K21" s="21" t="s">
        <v>7</v>
      </c>
      <c r="L21" s="21" t="s">
        <v>73</v>
      </c>
    </row>
    <row r="22" spans="1:12" ht="102" x14ac:dyDescent="0.25">
      <c r="A22" s="39" t="s">
        <v>251</v>
      </c>
      <c r="B22" s="20" t="s">
        <v>229</v>
      </c>
      <c r="C22" s="21">
        <v>559</v>
      </c>
      <c r="D22" s="23" t="s">
        <v>173</v>
      </c>
      <c r="E22" s="23" t="str">
        <f>VLOOKUP(C22,Hoja1!$A$3:$C$68,3,TRUE)</f>
        <v xml:space="preserve">SERVICIO DE CONEXIÓN PARA LA GERENCIA REGIONAL MAGDALENA MEDIO CAMPO LLANITO, AL SISTEMA DE DISTRIBUCION LOCAL 34,5 KV EN LA SUBESTACIÓN TERMOBARRANCA, QUE INCLUYE LA DISPOSICIÓN DE ACTIVOS DE CONEXIÓN, SU REPOSICION, ADMINISTRACIÓN, OPERTACION Y MANTENIMIENTO, CON UNA CAPACIDAD NOMINAL DE CONEXIÓN DE 4,3 MW. LONGITUD DE LA LÍNEA 15 KM.	</v>
      </c>
      <c r="F22" s="21" t="s">
        <v>75</v>
      </c>
      <c r="G22" s="25">
        <v>4887</v>
      </c>
      <c r="H22" s="25">
        <v>3290</v>
      </c>
      <c r="I22" s="26">
        <f t="shared" si="2"/>
        <v>0.67321465111520362</v>
      </c>
      <c r="J22" s="21" t="s">
        <v>68</v>
      </c>
      <c r="K22" s="21" t="s">
        <v>7</v>
      </c>
      <c r="L22" s="21" t="s">
        <v>73</v>
      </c>
    </row>
    <row r="23" spans="1:12" ht="102" x14ac:dyDescent="0.25">
      <c r="A23" s="39" t="s">
        <v>251</v>
      </c>
      <c r="B23" s="20" t="s">
        <v>229</v>
      </c>
      <c r="C23" s="21">
        <v>562</v>
      </c>
      <c r="D23" s="23" t="s">
        <v>174</v>
      </c>
      <c r="E23" s="23" t="str">
        <f>VLOOKUP(C23,Hoja1!$A$3:$C$68,3,TRUE)</f>
        <v>SERVICIO DE CONEXIÓN PARA LA GERENCIA REGIONAL MAGDALENA MEDIO CAMPO YARIGUI, AL SISTEMA DE TRANSMISIÓN REGIONAL A 115 KV EN LA SUBESTACIÓN PUERTO WILCHES, QUE INCLUYE LA DISPOSICIÓN DE ACTIVOS DE CONEXIÓN, SU REPOSICION, ADMINISTRACIÓN, OPERTACION Y MANTENIMIENTO, CON UNA CAPACIDAD NOMINAL DE CONEXIÓN DE 20,4 MW</v>
      </c>
      <c r="F23" s="21" t="s">
        <v>75</v>
      </c>
      <c r="G23" s="25">
        <v>14740</v>
      </c>
      <c r="H23" s="25">
        <v>7095</v>
      </c>
      <c r="I23" s="26">
        <f t="shared" si="2"/>
        <v>0.48134328358208955</v>
      </c>
      <c r="J23" s="21" t="s">
        <v>68</v>
      </c>
      <c r="K23" s="21" t="s">
        <v>7</v>
      </c>
      <c r="L23" s="21" t="s">
        <v>73</v>
      </c>
    </row>
    <row r="24" spans="1:12" ht="51" x14ac:dyDescent="0.25">
      <c r="A24" s="39" t="s">
        <v>251</v>
      </c>
      <c r="B24" s="20" t="s">
        <v>54</v>
      </c>
      <c r="C24" s="21">
        <v>407</v>
      </c>
      <c r="D24" s="23" t="s">
        <v>175</v>
      </c>
      <c r="E24" s="23" t="str">
        <f>VLOOKUP(C24,Hoja1!$A$3:$C$68,3,TRUE)</f>
        <v>INGENIERÍA, MONTAJE Y PUESTA EN SERVICIO DE LA INFRAESTRUCTURA ELÉCTRICA Y CIVIL  NECESARIA PARA REPOTENCIAR 23 SUBESTACIONES DE ESSA (BARBOSA, SAN SILVESTRE 110 KV.)</v>
      </c>
      <c r="F24" s="21" t="s">
        <v>75</v>
      </c>
      <c r="G24" s="25">
        <v>170</v>
      </c>
      <c r="H24" s="25">
        <v>4262</v>
      </c>
      <c r="I24" s="26">
        <f t="shared" si="2"/>
        <v>25.070588235294117</v>
      </c>
      <c r="J24" s="21" t="s">
        <v>68</v>
      </c>
      <c r="K24" s="21" t="s">
        <v>7</v>
      </c>
      <c r="L24" s="21" t="s">
        <v>73</v>
      </c>
    </row>
    <row r="25" spans="1:12" ht="38.25" x14ac:dyDescent="0.25">
      <c r="A25" s="39" t="s">
        <v>251</v>
      </c>
      <c r="B25" s="20" t="s">
        <v>231</v>
      </c>
      <c r="C25" s="21" t="s">
        <v>176</v>
      </c>
      <c r="D25" s="23" t="s">
        <v>66</v>
      </c>
      <c r="E25" s="23" t="s">
        <v>66</v>
      </c>
      <c r="F25" s="21" t="s">
        <v>75</v>
      </c>
      <c r="G25" s="25">
        <v>3309</v>
      </c>
      <c r="H25" s="25">
        <v>3011</v>
      </c>
      <c r="I25" s="26">
        <f t="shared" si="2"/>
        <v>0.90994258084013302</v>
      </c>
      <c r="J25" s="21" t="s">
        <v>68</v>
      </c>
      <c r="K25" s="21" t="s">
        <v>7</v>
      </c>
      <c r="L25" s="21" t="s">
        <v>73</v>
      </c>
    </row>
    <row r="26" spans="1:12" ht="114.75" x14ac:dyDescent="0.25">
      <c r="A26" s="39" t="s">
        <v>251</v>
      </c>
      <c r="B26" s="20" t="s">
        <v>230</v>
      </c>
      <c r="C26" s="21" t="s">
        <v>158</v>
      </c>
      <c r="D26" s="23" t="s">
        <v>177</v>
      </c>
      <c r="E26" s="23" t="s">
        <v>217</v>
      </c>
      <c r="F26" s="21" t="s">
        <v>74</v>
      </c>
      <c r="G26" s="25">
        <v>8046</v>
      </c>
      <c r="H26" s="25">
        <v>14070</v>
      </c>
      <c r="I26" s="26">
        <f t="shared" si="2"/>
        <v>1.7486950037285607</v>
      </c>
      <c r="J26" s="21" t="s">
        <v>69</v>
      </c>
      <c r="K26" s="21" t="s">
        <v>7</v>
      </c>
      <c r="L26" s="21" t="s">
        <v>73</v>
      </c>
    </row>
    <row r="27" spans="1:12" ht="63.75" x14ac:dyDescent="0.25">
      <c r="A27" s="39" t="s">
        <v>251</v>
      </c>
      <c r="B27" s="20" t="s">
        <v>57</v>
      </c>
      <c r="C27" s="21">
        <v>270</v>
      </c>
      <c r="D27" s="23" t="s">
        <v>178</v>
      </c>
      <c r="E27" s="23" t="str">
        <f>VLOOKUP(C27,Hoja1!$A$3:$C$68,3,TRUE)</f>
        <v>COMPRA DE UNA SUBESTACIÓN MÓVIL PARA ATENDER LA DEMANDA EN CASO DE MANTENIMIENTO MAYOR O CONTINGENCIAS EN EL SISTEMA.</v>
      </c>
      <c r="F27" s="21" t="s">
        <v>74</v>
      </c>
      <c r="G27" s="25">
        <v>6873</v>
      </c>
      <c r="H27" s="25">
        <v>9666</v>
      </c>
      <c r="I27" s="26">
        <f t="shared" si="2"/>
        <v>1.4063727629855958</v>
      </c>
      <c r="J27" s="21" t="s">
        <v>69</v>
      </c>
      <c r="K27" s="21" t="s">
        <v>7</v>
      </c>
      <c r="L27" s="21" t="s">
        <v>73</v>
      </c>
    </row>
    <row r="28" spans="1:12" ht="63.75" x14ac:dyDescent="0.25">
      <c r="A28" s="39" t="s">
        <v>251</v>
      </c>
      <c r="B28" s="20" t="s">
        <v>54</v>
      </c>
      <c r="C28" s="21">
        <v>403</v>
      </c>
      <c r="D28" s="23" t="s">
        <v>179</v>
      </c>
      <c r="E28" s="23" t="str">
        <f>VLOOKUP(C28,Hoja1!$A$3:$C$68,3,TRUE)</f>
        <v>ADECUACIONES Y REESTRUCTURACIÓN DE SUBESTACIONES ESSA PARA CUMPLIMIENTO DE NORMATIVIDAD VIGENTE- OBRAS CIVILES  CÁRCAMOS DE LOS TRANSFORMADORES - FOSOS - Y CAMBIO DE GRAVILLA</v>
      </c>
      <c r="F28" s="21" t="s">
        <v>74</v>
      </c>
      <c r="G28" s="25">
        <v>950</v>
      </c>
      <c r="H28" s="25">
        <v>0</v>
      </c>
      <c r="I28" s="26">
        <f t="shared" si="2"/>
        <v>0</v>
      </c>
      <c r="J28" s="21" t="s">
        <v>69</v>
      </c>
      <c r="K28" s="21" t="s">
        <v>7</v>
      </c>
      <c r="L28" s="21" t="s">
        <v>73</v>
      </c>
    </row>
    <row r="29" spans="1:12" ht="63.75" x14ac:dyDescent="0.25">
      <c r="A29" s="39" t="s">
        <v>251</v>
      </c>
      <c r="B29" s="27" t="s">
        <v>228</v>
      </c>
      <c r="C29" s="21">
        <v>563</v>
      </c>
      <c r="D29" s="23" t="s">
        <v>180</v>
      </c>
      <c r="E29" s="23" t="str">
        <f>VLOOKUP(C29,Hoja1!$A$3:$C$68,3,TRUE)</f>
        <v>ESTUDIO PARA LA REPOSICIÓN DE LA SALIDA DE CABLES DE 13,2 KV DE LOS TRANSFORMADORES DE POTENCIA</v>
      </c>
      <c r="F29" s="21" t="s">
        <v>74</v>
      </c>
      <c r="G29" s="25">
        <v>172</v>
      </c>
      <c r="H29" s="25">
        <v>13</v>
      </c>
      <c r="I29" s="26">
        <f t="shared" si="2"/>
        <v>7.5581395348837205E-2</v>
      </c>
      <c r="J29" s="21" t="s">
        <v>69</v>
      </c>
      <c r="K29" s="21" t="s">
        <v>7</v>
      </c>
      <c r="L29" s="21" t="s">
        <v>73</v>
      </c>
    </row>
    <row r="30" spans="1:12" ht="51" x14ac:dyDescent="0.25">
      <c r="A30" s="39" t="s">
        <v>251</v>
      </c>
      <c r="B30" s="27" t="s">
        <v>57</v>
      </c>
      <c r="C30" s="21">
        <v>275</v>
      </c>
      <c r="D30" s="23" t="s">
        <v>181</v>
      </c>
      <c r="E30" s="23" t="str">
        <f>VLOOKUP(C30,Hoja1!$A$3:$C$68,3,TRUE)</f>
        <v>COMPRA DE MATERIALES Y HERRAMIENTAS NECESARIAS PARA ADELANTAR LAS ACTIVIDADES DE MANTENIMIENTO- EQUIPOS DE PATIO</v>
      </c>
      <c r="F30" s="21" t="s">
        <v>74</v>
      </c>
      <c r="G30" s="25">
        <v>5963</v>
      </c>
      <c r="H30" s="25">
        <v>6164</v>
      </c>
      <c r="I30" s="26">
        <f t="shared" si="2"/>
        <v>1.0337078651685394</v>
      </c>
      <c r="J30" s="21" t="s">
        <v>69</v>
      </c>
      <c r="K30" s="21" t="s">
        <v>7</v>
      </c>
      <c r="L30" s="21" t="s">
        <v>73</v>
      </c>
    </row>
    <row r="31" spans="1:12" ht="38.25" x14ac:dyDescent="0.25">
      <c r="A31" s="39" t="s">
        <v>251</v>
      </c>
      <c r="B31" s="20" t="s">
        <v>231</v>
      </c>
      <c r="C31" s="21">
        <v>579</v>
      </c>
      <c r="D31" s="23" t="s">
        <v>182</v>
      </c>
      <c r="E31" s="23" t="str">
        <f>VLOOKUP(C31,Hoja1!$A$3:$C$68,3,TRUE)</f>
        <v>INSTALACIÓN DEL TERCER AUTOTRANSFORMADOR 220/115 KV. EXPANSIÓN DEL STR</v>
      </c>
      <c r="F31" s="21" t="s">
        <v>74</v>
      </c>
      <c r="G31" s="25">
        <v>350</v>
      </c>
      <c r="H31" s="25">
        <v>635</v>
      </c>
      <c r="I31" s="26">
        <f t="shared" si="2"/>
        <v>1.8142857142857143</v>
      </c>
      <c r="J31" s="21" t="s">
        <v>69</v>
      </c>
      <c r="K31" s="21" t="s">
        <v>7</v>
      </c>
      <c r="L31" s="21" t="s">
        <v>73</v>
      </c>
    </row>
    <row r="32" spans="1:12" ht="76.5" x14ac:dyDescent="0.25">
      <c r="A32" s="39" t="s">
        <v>251</v>
      </c>
      <c r="B32" s="20" t="s">
        <v>233</v>
      </c>
      <c r="C32" s="21">
        <v>496</v>
      </c>
      <c r="D32" s="23" t="s">
        <v>183</v>
      </c>
      <c r="E32" s="23" t="str">
        <f>VLOOKUP(C32,Hoja1!$A$3:$C$68,3,TRUE)</f>
        <v>CAMBIO DEL CILINDRO, LLAVE DEL RUPTOR Y MANTENIMIENTO AL CAMBIADOR DE TOMAS DEL MODULO DE RESERVA DE 50 MVA 230/115/13.8 KV DE LA SUBESTACION PALOS</v>
      </c>
      <c r="F32" s="21" t="s">
        <v>74</v>
      </c>
      <c r="G32" s="25">
        <v>940</v>
      </c>
      <c r="H32" s="25">
        <v>0</v>
      </c>
      <c r="I32" s="26">
        <f t="shared" si="2"/>
        <v>0</v>
      </c>
      <c r="J32" s="21" t="s">
        <v>69</v>
      </c>
      <c r="K32" s="21" t="s">
        <v>7</v>
      </c>
      <c r="L32" s="21" t="s">
        <v>73</v>
      </c>
    </row>
    <row r="33" spans="1:12" ht="63.75" x14ac:dyDescent="0.25">
      <c r="A33" s="39" t="s">
        <v>251</v>
      </c>
      <c r="B33" s="20" t="s">
        <v>233</v>
      </c>
      <c r="C33" s="21">
        <v>495</v>
      </c>
      <c r="D33" s="23" t="s">
        <v>184</v>
      </c>
      <c r="E33" s="23" t="str">
        <f>VLOOKUP(C33,Hoja1!$A$3:$C$68,3,TRUE)</f>
        <v>MEJORAMIENTO DE ESTRUCTURAS, DISEÑO Y REPOSICION DE ESTRUCTURAS DE LAS LINEAS DE TRANSMISION A NIVEL DE 115 Y 230 KV - TRABAJOS EN LAS TORRES DE TRANSMISIÓN POR INESTABILIDAD GEOLÓGICA.  PAIPA - BARBOSA, BARBOSA - CIMITARRA</v>
      </c>
      <c r="F33" s="21" t="s">
        <v>74</v>
      </c>
      <c r="G33" s="25">
        <v>3480</v>
      </c>
      <c r="H33" s="25">
        <v>2921</v>
      </c>
      <c r="I33" s="26">
        <f t="shared" si="2"/>
        <v>0.83936781609195399</v>
      </c>
      <c r="J33" s="21" t="s">
        <v>69</v>
      </c>
      <c r="K33" s="21" t="s">
        <v>7</v>
      </c>
      <c r="L33" s="21" t="s">
        <v>73</v>
      </c>
    </row>
    <row r="34" spans="1:12" ht="76.5" x14ac:dyDescent="0.25">
      <c r="A34" s="39" t="s">
        <v>251</v>
      </c>
      <c r="B34" s="20" t="s">
        <v>53</v>
      </c>
      <c r="C34" s="21">
        <v>356</v>
      </c>
      <c r="D34" s="23" t="s">
        <v>185</v>
      </c>
      <c r="E34" s="23" t="str">
        <f>VLOOKUP(C34,Hoja1!$A$3:$C$68,3,TRUE)</f>
        <v>COMPRA MATERIALES PARA LA EXPANSIÓN DE REDES  DEL SDL - CONTRATOS O CONVENIOS CON TERCEROS ADE NOROESTE</v>
      </c>
      <c r="F34" s="21" t="s">
        <v>74</v>
      </c>
      <c r="G34" s="25">
        <v>628</v>
      </c>
      <c r="H34" s="25">
        <v>0</v>
      </c>
      <c r="I34" s="26">
        <f t="shared" si="2"/>
        <v>0</v>
      </c>
      <c r="J34" s="21" t="s">
        <v>70</v>
      </c>
      <c r="K34" s="21" t="s">
        <v>7</v>
      </c>
      <c r="L34" s="21" t="s">
        <v>73</v>
      </c>
    </row>
    <row r="35" spans="1:12" ht="38.25" x14ac:dyDescent="0.25">
      <c r="A35" s="39" t="s">
        <v>251</v>
      </c>
      <c r="B35" s="20" t="s">
        <v>53</v>
      </c>
      <c r="C35" s="21">
        <v>578</v>
      </c>
      <c r="D35" s="23" t="s">
        <v>186</v>
      </c>
      <c r="E35" s="23" t="str">
        <f>VLOOKUP(C35,Hoja1!$A$3:$C$68,3,TRUE)</f>
        <v xml:space="preserve"> MANO DE OBRA PARA LA EXPANSIÓN  DE REDES SDL LOS PARA CONTRATOS O CONVENIOS CON TERCEROS ADE NOROESTE</v>
      </c>
      <c r="F35" s="21" t="s">
        <v>74</v>
      </c>
      <c r="G35" s="25">
        <v>850</v>
      </c>
      <c r="H35" s="25">
        <v>0</v>
      </c>
      <c r="I35" s="26">
        <f t="shared" si="2"/>
        <v>0</v>
      </c>
      <c r="J35" s="21" t="s">
        <v>70</v>
      </c>
      <c r="K35" s="21" t="s">
        <v>7</v>
      </c>
      <c r="L35" s="21" t="s">
        <v>73</v>
      </c>
    </row>
    <row r="36" spans="1:12" ht="76.5" x14ac:dyDescent="0.25">
      <c r="A36" s="39" t="s">
        <v>251</v>
      </c>
      <c r="B36" s="20" t="s">
        <v>54</v>
      </c>
      <c r="C36" s="21">
        <v>412</v>
      </c>
      <c r="D36" s="23" t="s">
        <v>187</v>
      </c>
      <c r="E36" s="23" t="str">
        <f>VLOOKUP(C36,Hoja1!$A$3:$C$68,3,TRUE)</f>
        <v>MANO DE OBRA PARA REALIZAR LA MODERNIZACION DE LAS REDES E INFRAESTRUCTURA DEL SDL, QUE POR CUMPLIMIENTO DE SU VIDA ÚTIL Y/O DESGASTE O DAÑOS Y CRECIMIENTO DE LA DEMANDA, SE REQUIERE CAMBIAR PARA MANTENER Y MEJORAR LA PRESTACIÓN DEL SERVICIO DE ENERGÍA ELÉCTRICA.</v>
      </c>
      <c r="F36" s="21" t="s">
        <v>74</v>
      </c>
      <c r="G36" s="25">
        <v>267</v>
      </c>
      <c r="H36" s="25">
        <v>3644</v>
      </c>
      <c r="I36" s="26">
        <f t="shared" si="2"/>
        <v>13.647940074906368</v>
      </c>
      <c r="J36" s="21" t="s">
        <v>70</v>
      </c>
      <c r="K36" s="21" t="s">
        <v>7</v>
      </c>
      <c r="L36" s="21" t="s">
        <v>73</v>
      </c>
    </row>
    <row r="37" spans="1:12" ht="38.25" x14ac:dyDescent="0.25">
      <c r="A37" s="39" t="s">
        <v>251</v>
      </c>
      <c r="B37" s="20" t="s">
        <v>54</v>
      </c>
      <c r="C37" s="21">
        <v>289</v>
      </c>
      <c r="D37" s="23" t="s">
        <v>188</v>
      </c>
      <c r="E37" s="23" t="str">
        <f>VLOOKUP(C37,Hoja1!$A$3:$C$68,3,TRUE)</f>
        <v>MANO DE OBRA Y MATERIAL MENOR PARA REALIZAR LA REPOSICIÓN DE REDES DEL SDL EN LA ZONA NORTE</v>
      </c>
      <c r="F37" s="21" t="s">
        <v>74</v>
      </c>
      <c r="G37" s="25">
        <v>4520</v>
      </c>
      <c r="H37" s="25">
        <v>1533</v>
      </c>
      <c r="I37" s="26">
        <f t="shared" ref="I37:I38" si="3">H37/G37</f>
        <v>0.33915929203539824</v>
      </c>
      <c r="J37" s="21" t="s">
        <v>70</v>
      </c>
      <c r="K37" s="21" t="s">
        <v>7</v>
      </c>
      <c r="L37" s="21" t="s">
        <v>73</v>
      </c>
    </row>
    <row r="38" spans="1:12" ht="38.25" x14ac:dyDescent="0.25">
      <c r="A38" s="39" t="s">
        <v>251</v>
      </c>
      <c r="B38" s="20" t="s">
        <v>57</v>
      </c>
      <c r="C38" s="21">
        <v>498</v>
      </c>
      <c r="D38" s="23" t="s">
        <v>189</v>
      </c>
      <c r="E38" s="23" t="str">
        <f>VLOOKUP(C38,Hoja1!$A$3:$C$68,3,TRUE)</f>
        <v>COMPRA EQUIPOS Y HERRAMIENTAS DE TRABAJO PARA EL MANTENIMINETO DE REDES SDL</v>
      </c>
      <c r="F38" s="21" t="s">
        <v>74</v>
      </c>
      <c r="G38" s="25">
        <v>230</v>
      </c>
      <c r="H38" s="25">
        <v>102</v>
      </c>
      <c r="I38" s="26">
        <f t="shared" si="3"/>
        <v>0.44347826086956521</v>
      </c>
      <c r="J38" s="21" t="s">
        <v>70</v>
      </c>
      <c r="K38" s="21" t="s">
        <v>7</v>
      </c>
      <c r="L38" s="21" t="s">
        <v>73</v>
      </c>
    </row>
    <row r="39" spans="1:12" ht="51" x14ac:dyDescent="0.25">
      <c r="A39" s="39" t="s">
        <v>251</v>
      </c>
      <c r="B39" s="20" t="s">
        <v>54</v>
      </c>
      <c r="C39" s="21">
        <v>575</v>
      </c>
      <c r="D39" s="23" t="s">
        <v>190</v>
      </c>
      <c r="E39" s="23" t="str">
        <f>VLOOKUP(C39,Hoja1!$A$3:$C$68,3,TRUE)</f>
        <v>COMPRA DE MATERIALES REPOSICION Y MODERNIZACION ZONA NORTE</v>
      </c>
      <c r="F39" s="21" t="s">
        <v>74</v>
      </c>
      <c r="G39" s="25">
        <v>963</v>
      </c>
      <c r="H39" s="25">
        <v>0</v>
      </c>
      <c r="I39" s="26">
        <f t="shared" ref="I39:I51" si="4">H39/G39</f>
        <v>0</v>
      </c>
      <c r="J39" s="21" t="s">
        <v>70</v>
      </c>
      <c r="K39" s="21" t="s">
        <v>7</v>
      </c>
      <c r="L39" s="21" t="s">
        <v>73</v>
      </c>
    </row>
    <row r="40" spans="1:12" ht="51" x14ac:dyDescent="0.25">
      <c r="A40" s="40" t="s">
        <v>247</v>
      </c>
      <c r="B40" s="20" t="s">
        <v>227</v>
      </c>
      <c r="C40" s="21">
        <v>291</v>
      </c>
      <c r="D40" s="23" t="s">
        <v>191</v>
      </c>
      <c r="E40" s="23" t="str">
        <f>VLOOKUP(C40,Hoja1!$A$3:$C$68,3,TRUE)</f>
        <v>CONSTRUCCIÓN DE REDES DE BAJA TENSIÓN Y ACOMETIDAS PARA LA ELECTRIFICACIÓN RURAL DE USUARIOS DE LAS DISTINTAS VEREDAS DE LOS MUNICIPIOS DEL ÁREA DE INFLUENCIA DE ESSA</v>
      </c>
      <c r="F40" s="21" t="s">
        <v>74</v>
      </c>
      <c r="G40" s="25">
        <v>2566</v>
      </c>
      <c r="H40" s="25">
        <v>3604</v>
      </c>
      <c r="I40" s="26">
        <f t="shared" si="4"/>
        <v>1.4045206547155105</v>
      </c>
      <c r="J40" s="21" t="s">
        <v>70</v>
      </c>
      <c r="K40" s="21" t="s">
        <v>7</v>
      </c>
      <c r="L40" s="21" t="s">
        <v>73</v>
      </c>
    </row>
    <row r="41" spans="1:12" ht="76.5" x14ac:dyDescent="0.25">
      <c r="A41" s="39" t="s">
        <v>251</v>
      </c>
      <c r="B41" s="20" t="s">
        <v>53</v>
      </c>
      <c r="C41" s="21">
        <v>299</v>
      </c>
      <c r="D41" s="22" t="s">
        <v>192</v>
      </c>
      <c r="E41" s="23" t="str">
        <f>VLOOKUP(C41,Hoja1!$A$3:$C$68,3,TRUE)</f>
        <v>COMPRA MATERIALES PARA LA EXPANSIÓN DE REDES  DEL SDL - CONTRATOS O CONVENIOS CON TERCEROS ADE SURESTE</v>
      </c>
      <c r="F41" s="21" t="s">
        <v>74</v>
      </c>
      <c r="G41" s="25">
        <v>692</v>
      </c>
      <c r="H41" s="25">
        <v>72</v>
      </c>
      <c r="I41" s="26">
        <f t="shared" si="4"/>
        <v>0.10404624277456648</v>
      </c>
      <c r="J41" s="21" t="s">
        <v>71</v>
      </c>
      <c r="K41" s="21" t="s">
        <v>7</v>
      </c>
      <c r="L41" s="21" t="s">
        <v>73</v>
      </c>
    </row>
    <row r="42" spans="1:12" ht="38.25" x14ac:dyDescent="0.25">
      <c r="A42" s="39" t="s">
        <v>251</v>
      </c>
      <c r="B42" s="20" t="s">
        <v>54</v>
      </c>
      <c r="C42" s="21">
        <v>296</v>
      </c>
      <c r="D42" s="22" t="s">
        <v>193</v>
      </c>
      <c r="E42" s="23" t="str">
        <f>VLOOKUP(C42,Hoja1!$A$3:$C$68,3,TRUE)</f>
        <v>MANO DE OBRA Y MATERIAL MENOR PARA REALIZAR REPOSICIÓN DE REDES DEL SDL ZONA SUR</v>
      </c>
      <c r="F42" s="21" t="s">
        <v>74</v>
      </c>
      <c r="G42" s="25">
        <v>6397</v>
      </c>
      <c r="H42" s="25">
        <v>2663</v>
      </c>
      <c r="I42" s="26">
        <f t="shared" si="4"/>
        <v>0.41628888541503828</v>
      </c>
      <c r="J42" s="21" t="s">
        <v>71</v>
      </c>
      <c r="K42" s="21" t="s">
        <v>7</v>
      </c>
      <c r="L42" s="21" t="s">
        <v>73</v>
      </c>
    </row>
    <row r="43" spans="1:12" ht="38.25" x14ac:dyDescent="0.25">
      <c r="A43" s="39" t="s">
        <v>251</v>
      </c>
      <c r="B43" s="20" t="s">
        <v>57</v>
      </c>
      <c r="C43" s="21">
        <v>502</v>
      </c>
      <c r="D43" s="22" t="s">
        <v>194</v>
      </c>
      <c r="E43" s="23" t="str">
        <f>VLOOKUP(C43,Hoja1!$A$3:$C$68,3,TRUE)</f>
        <v>COMPRA EQUIPOS Y HERRAMIENTAS DE TRABAJO PARA EL MANTENIMINETO DE REDES SDL</v>
      </c>
      <c r="F43" s="21" t="s">
        <v>74</v>
      </c>
      <c r="G43" s="25">
        <v>230</v>
      </c>
      <c r="H43" s="25">
        <v>237</v>
      </c>
      <c r="I43" s="26">
        <f t="shared" si="4"/>
        <v>1.0304347826086957</v>
      </c>
      <c r="J43" s="21" t="s">
        <v>71</v>
      </c>
      <c r="K43" s="21" t="s">
        <v>7</v>
      </c>
      <c r="L43" s="21" t="s">
        <v>73</v>
      </c>
    </row>
    <row r="44" spans="1:12" ht="38.25" x14ac:dyDescent="0.25">
      <c r="A44" s="39" t="s">
        <v>251</v>
      </c>
      <c r="B44" s="20" t="s">
        <v>53</v>
      </c>
      <c r="C44" s="21">
        <v>577</v>
      </c>
      <c r="D44" s="22" t="s">
        <v>195</v>
      </c>
      <c r="E44" s="23" t="str">
        <f>VLOOKUP(C44,Hoja1!$A$3:$C$68,3,TRUE)</f>
        <v xml:space="preserve"> MANO DE OBRA PARA LA EXPANSIÓN  DE REDES SDL LOS PARA CONTRATOS O CONVENIOS CON TERCEROS ADE SURESTE</v>
      </c>
      <c r="F44" s="21" t="s">
        <v>74</v>
      </c>
      <c r="G44" s="25">
        <v>850</v>
      </c>
      <c r="H44" s="25">
        <v>0</v>
      </c>
      <c r="I44" s="26">
        <f t="shared" si="4"/>
        <v>0</v>
      </c>
      <c r="J44" s="21" t="s">
        <v>71</v>
      </c>
      <c r="K44" s="21" t="s">
        <v>7</v>
      </c>
      <c r="L44" s="21" t="s">
        <v>73</v>
      </c>
    </row>
    <row r="45" spans="1:12" ht="76.5" x14ac:dyDescent="0.25">
      <c r="A45" s="39" t="s">
        <v>251</v>
      </c>
      <c r="B45" s="20" t="s">
        <v>54</v>
      </c>
      <c r="C45" s="21">
        <v>415</v>
      </c>
      <c r="D45" s="22" t="s">
        <v>196</v>
      </c>
      <c r="E45" s="23" t="str">
        <f>VLOOKUP(C45,Hoja1!$A$3:$C$68,3,TRUE)</f>
        <v>MANO DE OBRA PARA REALIZAR LA MODENIZACION DE LAS REDES E INFRAESTRUCTURA DEL SDL, QUE POR CUMPLIMIENTO DE SU VIDA ÚTIL Y/O DESGASTE O DAÑOS Y CRECIMIENTO DE LA DEMANDA, SE REQUIERE CAMBIAR PARA MANTENER Y MEJORAR LA PRESTACIÓN DEL SERVICIO DE ENERGÍA ELÉCTRICA.</v>
      </c>
      <c r="F45" s="21" t="s">
        <v>74</v>
      </c>
      <c r="G45" s="25">
        <v>267</v>
      </c>
      <c r="H45" s="25">
        <v>0</v>
      </c>
      <c r="I45" s="26">
        <f t="shared" si="4"/>
        <v>0</v>
      </c>
      <c r="J45" s="21" t="s">
        <v>71</v>
      </c>
      <c r="K45" s="21" t="s">
        <v>7</v>
      </c>
      <c r="L45" s="21" t="s">
        <v>73</v>
      </c>
    </row>
    <row r="46" spans="1:12" ht="51" x14ac:dyDescent="0.25">
      <c r="A46" s="39" t="s">
        <v>251</v>
      </c>
      <c r="B46" s="20" t="s">
        <v>54</v>
      </c>
      <c r="C46" s="21">
        <v>576</v>
      </c>
      <c r="D46" s="22" t="s">
        <v>197</v>
      </c>
      <c r="E46" s="23" t="str">
        <f>VLOOKUP(C46,Hoja1!$A$3:$C$68,3,TRUE)</f>
        <v>COMPRA DE MATERIALES REPOSICION Y MODERNIZACION ZONA SUR</v>
      </c>
      <c r="F46" s="24" t="s">
        <v>74</v>
      </c>
      <c r="G46" s="28">
        <v>1063</v>
      </c>
      <c r="H46" s="25">
        <v>0</v>
      </c>
      <c r="I46" s="26">
        <f t="shared" si="4"/>
        <v>0</v>
      </c>
      <c r="J46" s="21" t="s">
        <v>71</v>
      </c>
      <c r="K46" s="21" t="s">
        <v>7</v>
      </c>
      <c r="L46" s="21" t="s">
        <v>73</v>
      </c>
    </row>
    <row r="47" spans="1:12" ht="51" x14ac:dyDescent="0.25">
      <c r="A47" s="40" t="s">
        <v>247</v>
      </c>
      <c r="B47" s="20" t="s">
        <v>227</v>
      </c>
      <c r="C47" s="21">
        <v>295</v>
      </c>
      <c r="D47" s="29" t="s">
        <v>198</v>
      </c>
      <c r="E47" s="23" t="str">
        <f>VLOOKUP(C47,Hoja1!$A$3:$C$68,3,TRUE)</f>
        <v>CONSTRUCCIÓN DE REDES DE BAJA TENSIÓN Y ACOMETIDAS PARA LA ELECTRIFICACIÓN RURAL DE USUARIOS DE LAS DISTINTAS VEREDAS DE LOS MUNICIPIOS DEL ÁREA DE INFLUENCIA DE ESSA</v>
      </c>
      <c r="F47" s="24" t="s">
        <v>74</v>
      </c>
      <c r="G47" s="28">
        <v>2566</v>
      </c>
      <c r="H47" s="28">
        <v>3468</v>
      </c>
      <c r="I47" s="26">
        <f t="shared" si="4"/>
        <v>1.3515198752922837</v>
      </c>
      <c r="J47" s="21" t="s">
        <v>71</v>
      </c>
      <c r="K47" s="21" t="s">
        <v>7</v>
      </c>
      <c r="L47" s="21" t="s">
        <v>73</v>
      </c>
    </row>
    <row r="48" spans="1:12" ht="51" x14ac:dyDescent="0.25">
      <c r="A48" s="39" t="s">
        <v>251</v>
      </c>
      <c r="B48" s="27" t="s">
        <v>55</v>
      </c>
      <c r="C48" s="21">
        <v>404</v>
      </c>
      <c r="D48" s="22" t="s">
        <v>199</v>
      </c>
      <c r="E48" s="23" t="str">
        <f>VLOOKUP(C48,Hoja1!$A$3:$C$68,3,TRUE)</f>
        <v>COMPRA DE RECONECTADORES, SECCIONALIZADORES Y REPUESTOS ASOCIADOS PARA 15 Y 36 KV - CUMPLIMIENTO REGULATORIO</v>
      </c>
      <c r="F48" s="30" t="s">
        <v>74</v>
      </c>
      <c r="G48" s="25">
        <v>4000</v>
      </c>
      <c r="H48" s="25">
        <v>975</v>
      </c>
      <c r="I48" s="26">
        <f t="shared" si="4"/>
        <v>0.24374999999999999</v>
      </c>
      <c r="J48" s="21" t="s">
        <v>71</v>
      </c>
      <c r="K48" s="21" t="s">
        <v>7</v>
      </c>
      <c r="L48" s="21" t="s">
        <v>73</v>
      </c>
    </row>
    <row r="49" spans="1:12" ht="51" x14ac:dyDescent="0.25">
      <c r="A49" s="39" t="s">
        <v>251</v>
      </c>
      <c r="B49" s="20" t="s">
        <v>54</v>
      </c>
      <c r="C49" s="21">
        <v>272</v>
      </c>
      <c r="D49" s="22" t="s">
        <v>200</v>
      </c>
      <c r="E49" s="23" t="str">
        <f>VLOOKUP(C49,Hoja1!$A$3:$C$68,3,TRUE)</f>
        <v>REPARACIÓN Y MANTENIMIENTO DE LOS TRANSFORMADORES DE DISTRIBUCIÓN QUE PRESENTAN FALLA.( 34.5, 13.2, 11.4, 6.3, 4.16 KV)</v>
      </c>
      <c r="F49" s="21" t="s">
        <v>74</v>
      </c>
      <c r="G49" s="25">
        <v>906</v>
      </c>
      <c r="H49" s="25">
        <v>770</v>
      </c>
      <c r="I49" s="26">
        <f t="shared" si="4"/>
        <v>0.84988962472406182</v>
      </c>
      <c r="J49" s="21" t="s">
        <v>71</v>
      </c>
      <c r="K49" s="21" t="s">
        <v>7</v>
      </c>
      <c r="L49" s="21" t="s">
        <v>73</v>
      </c>
    </row>
    <row r="50" spans="1:12" ht="38.25" x14ac:dyDescent="0.25">
      <c r="A50" s="39" t="s">
        <v>251</v>
      </c>
      <c r="B50" s="20" t="s">
        <v>54</v>
      </c>
      <c r="C50" s="21">
        <v>280</v>
      </c>
      <c r="D50" s="22" t="s">
        <v>201</v>
      </c>
      <c r="E50" s="23" t="str">
        <f>VLOOKUP(C50,Hoja1!$A$3:$C$68,3,TRUE)</f>
        <v>ADQUISICION DE TRANSFORMADORES DE DISTRIBUCIÓ  PARA REPOSICIÓN</v>
      </c>
      <c r="F50" s="21" t="s">
        <v>74</v>
      </c>
      <c r="G50" s="25">
        <v>1750</v>
      </c>
      <c r="H50" s="25">
        <v>5899</v>
      </c>
      <c r="I50" s="26">
        <f t="shared" si="4"/>
        <v>3.370857142857143</v>
      </c>
      <c r="J50" s="21" t="s">
        <v>71</v>
      </c>
      <c r="K50" s="21" t="s">
        <v>7</v>
      </c>
      <c r="L50" s="21" t="s">
        <v>73</v>
      </c>
    </row>
    <row r="51" spans="1:12" ht="38.25" x14ac:dyDescent="0.25">
      <c r="A51" s="39" t="s">
        <v>251</v>
      </c>
      <c r="B51" s="31" t="s">
        <v>226</v>
      </c>
      <c r="C51" s="21">
        <v>504</v>
      </c>
      <c r="D51" s="23" t="s">
        <v>202</v>
      </c>
      <c r="E51" s="23" t="str">
        <f>VLOOKUP(C51,Hoja1!$A$3:$C$68,3,TRUE)</f>
        <v>COMPRA DE EQUIPOS Y ELEMENTOS DE TELECOMUNICACIONES (VHF, CCTV,CABLEADO ESTRUCTURADO)</v>
      </c>
      <c r="F51" s="21" t="s">
        <v>74</v>
      </c>
      <c r="G51" s="25">
        <v>2839</v>
      </c>
      <c r="H51" s="25">
        <v>2837</v>
      </c>
      <c r="I51" s="26">
        <f t="shared" si="4"/>
        <v>0.99929552659387111</v>
      </c>
      <c r="J51" s="21" t="s">
        <v>72</v>
      </c>
      <c r="K51" s="21" t="s">
        <v>7</v>
      </c>
      <c r="L51" s="21" t="s">
        <v>73</v>
      </c>
    </row>
    <row r="52" spans="1:12" ht="63.75" x14ac:dyDescent="0.25">
      <c r="A52" s="39" t="s">
        <v>251</v>
      </c>
      <c r="B52" s="20" t="s">
        <v>59</v>
      </c>
      <c r="C52" s="21">
        <v>557</v>
      </c>
      <c r="D52" s="23" t="s">
        <v>203</v>
      </c>
      <c r="E52" s="23" t="str">
        <f>VLOOKUP(C52,Hoja1!$A$3:$C$68,3,TRUE)</f>
        <v>CONSTRUCCIÓN  DE CUBIERTA Y ADECUACIONES PARA LA BODEGA DEL ARCHIVO SAD DE ESSA</v>
      </c>
      <c r="F52" s="21" t="s">
        <v>74</v>
      </c>
      <c r="G52" s="25">
        <v>280</v>
      </c>
      <c r="H52" s="25">
        <v>254</v>
      </c>
      <c r="I52" s="26">
        <f t="shared" ref="I52:I53" si="5">H52/G52</f>
        <v>0.90714285714285714</v>
      </c>
      <c r="J52" s="21" t="s">
        <v>72</v>
      </c>
      <c r="K52" s="21" t="s">
        <v>7</v>
      </c>
      <c r="L52" s="21" t="s">
        <v>73</v>
      </c>
    </row>
    <row r="53" spans="1:12" ht="51" x14ac:dyDescent="0.25">
      <c r="A53" s="39" t="s">
        <v>251</v>
      </c>
      <c r="B53" s="20" t="s">
        <v>59</v>
      </c>
      <c r="C53" s="21">
        <v>533</v>
      </c>
      <c r="D53" s="23" t="s">
        <v>204</v>
      </c>
      <c r="E53" s="23" t="str">
        <f>VLOOKUP(C53,Hoja1!$A$3:$C$68,3,TRUE)</f>
        <v>SUMINISTRO DE ELEMENTOS PARA CONFORMAR PUESTOS DE TRABAJO DE OFICINA ABIERTA, MANO DE OBRA PARA MONTAJE Y DESMONTAJE DE PUESTOS DE TRABAJO</v>
      </c>
      <c r="F53" s="21" t="s">
        <v>74</v>
      </c>
      <c r="G53" s="25">
        <v>265</v>
      </c>
      <c r="H53" s="25">
        <v>281</v>
      </c>
      <c r="I53" s="26">
        <f t="shared" si="5"/>
        <v>1.060377358490566</v>
      </c>
      <c r="J53" s="21" t="s">
        <v>72</v>
      </c>
      <c r="K53" s="21" t="s">
        <v>7</v>
      </c>
      <c r="L53" s="21" t="s">
        <v>73</v>
      </c>
    </row>
    <row r="54" spans="1:12" ht="76.5" x14ac:dyDescent="0.25">
      <c r="A54" s="39" t="s">
        <v>251</v>
      </c>
      <c r="B54" s="20" t="s">
        <v>59</v>
      </c>
      <c r="C54" s="21">
        <v>398</v>
      </c>
      <c r="D54" s="23" t="s">
        <v>205</v>
      </c>
      <c r="E54" s="23" t="str">
        <f>VLOOKUP(C54,Hoja1!$A$3:$C$68,3,TRUE)</f>
        <v>MANTENIMIENTO Y REPOSICION AIRES ACONDICIONADOS SUBESTACIONES Y OFICINAS</v>
      </c>
      <c r="F54" s="21" t="s">
        <v>74</v>
      </c>
      <c r="G54" s="25">
        <v>207</v>
      </c>
      <c r="H54" s="25">
        <v>321</v>
      </c>
      <c r="I54" s="26">
        <f>H54/G54</f>
        <v>1.5507246376811594</v>
      </c>
      <c r="J54" s="21" t="s">
        <v>72</v>
      </c>
      <c r="K54" s="21" t="s">
        <v>7</v>
      </c>
      <c r="L54" s="21" t="s">
        <v>73</v>
      </c>
    </row>
    <row r="55" spans="1:12" ht="51" x14ac:dyDescent="0.25">
      <c r="A55" s="39" t="s">
        <v>251</v>
      </c>
      <c r="B55" s="20" t="s">
        <v>59</v>
      </c>
      <c r="C55" s="21">
        <v>532</v>
      </c>
      <c r="D55" s="23" t="s">
        <v>206</v>
      </c>
      <c r="E55" s="23" t="str">
        <f>VLOOKUP(C55,Hoja1!$A$3:$C$68,3,TRUE)</f>
        <v>EJECUTAR EL REFORZAMIENTO ESTRUCTURAL EN SUBESTACIONES TENIENDO EN CUENTA LOS ESTUDIOS DE VULNERABILIDAD SISMICA REALIZADOS EN EL AÑO 2013</v>
      </c>
      <c r="F55" s="21" t="s">
        <v>74</v>
      </c>
      <c r="G55" s="25">
        <v>3191</v>
      </c>
      <c r="H55" s="25">
        <v>1168</v>
      </c>
      <c r="I55" s="26">
        <f>H55/G55</f>
        <v>0.36602945785020369</v>
      </c>
      <c r="J55" s="21" t="s">
        <v>72</v>
      </c>
      <c r="K55" s="21" t="s">
        <v>7</v>
      </c>
      <c r="L55" s="21" t="s">
        <v>73</v>
      </c>
    </row>
    <row r="56" spans="1:12" ht="38.25" x14ac:dyDescent="0.25">
      <c r="A56" s="39" t="s">
        <v>248</v>
      </c>
      <c r="B56" s="20" t="s">
        <v>226</v>
      </c>
      <c r="C56" s="21">
        <v>530</v>
      </c>
      <c r="D56" s="23" t="s">
        <v>207</v>
      </c>
      <c r="E56" s="23" t="str">
        <f>VLOOKUP(C56,Hoja1!$A$3:$C$68,3,TRUE)</f>
        <v>COMPRAS MATERIALES DE MANTENIMIENTO PARA EL ALMACEN GENERAL</v>
      </c>
      <c r="F56" s="21" t="s">
        <v>74</v>
      </c>
      <c r="G56" s="25">
        <v>40</v>
      </c>
      <c r="H56" s="25">
        <v>33</v>
      </c>
      <c r="I56" s="26">
        <f>H56/G56</f>
        <v>0.82499999999999996</v>
      </c>
      <c r="J56" s="21" t="s">
        <v>72</v>
      </c>
      <c r="K56" s="21" t="s">
        <v>7</v>
      </c>
      <c r="L56" s="21" t="s">
        <v>73</v>
      </c>
    </row>
    <row r="57" spans="1:12" ht="89.25" x14ac:dyDescent="0.25">
      <c r="A57" s="40" t="s">
        <v>250</v>
      </c>
      <c r="B57" s="31" t="s">
        <v>226</v>
      </c>
      <c r="C57" s="21">
        <v>201</v>
      </c>
      <c r="D57" s="23" t="s">
        <v>208</v>
      </c>
      <c r="E57" s="23" t="str">
        <f>VLOOKUP(C57,Hoja1!$A$3:$C$68,3,TRUE)</f>
        <v>DEFINICION E IMPLEMANTACION DEL SISTEMA PARA LA ADMINITRACION, CONSULTA Y PRESERVACION DE LOS DOCUMENTOS DE ESSA.</v>
      </c>
      <c r="F57" s="21" t="s">
        <v>74</v>
      </c>
      <c r="G57" s="25">
        <v>600</v>
      </c>
      <c r="H57" s="25">
        <v>212</v>
      </c>
      <c r="I57" s="26">
        <f>H57/G57</f>
        <v>0.35333333333333333</v>
      </c>
      <c r="J57" s="21" t="s">
        <v>72</v>
      </c>
      <c r="K57" s="21" t="s">
        <v>7</v>
      </c>
      <c r="L57" s="21" t="s">
        <v>73</v>
      </c>
    </row>
    <row r="58" spans="1:12" ht="51" x14ac:dyDescent="0.25">
      <c r="A58" s="39" t="s">
        <v>251</v>
      </c>
      <c r="B58" s="31" t="s">
        <v>59</v>
      </c>
      <c r="C58" s="21">
        <v>556</v>
      </c>
      <c r="D58" s="23" t="s">
        <v>209</v>
      </c>
      <c r="E58" s="23" t="str">
        <f>VLOOKUP(C58,Hoja1!$A$3:$C$68,3,TRUE)</f>
        <v>REMODELACION DE ILUMINACION EN BODEGAS DE ALMACENES</v>
      </c>
      <c r="F58" s="21" t="s">
        <v>74</v>
      </c>
      <c r="G58" s="25">
        <v>100</v>
      </c>
      <c r="H58" s="25">
        <v>35</v>
      </c>
      <c r="I58" s="26">
        <f>H58/G58</f>
        <v>0.35</v>
      </c>
      <c r="J58" s="21" t="s">
        <v>72</v>
      </c>
      <c r="K58" s="21" t="s">
        <v>7</v>
      </c>
      <c r="L58" s="21" t="s">
        <v>73</v>
      </c>
    </row>
    <row r="59" spans="1:12" ht="38.25" x14ac:dyDescent="0.25">
      <c r="A59" s="39" t="s">
        <v>251</v>
      </c>
      <c r="B59" s="31" t="s">
        <v>57</v>
      </c>
      <c r="C59" s="21">
        <v>202</v>
      </c>
      <c r="D59" s="23" t="s">
        <v>210</v>
      </c>
      <c r="E59" s="23" t="str">
        <f>VLOOKUP(C59,Hoja1!$A$3:$C$68,3,TRUE)</f>
        <v>RENOVACIÓN PARQUE AUTOMOTOR TIPO PESADO</v>
      </c>
      <c r="F59" s="21" t="s">
        <v>74</v>
      </c>
      <c r="G59" s="25">
        <v>3096</v>
      </c>
      <c r="H59" s="25">
        <v>2000</v>
      </c>
      <c r="I59" s="26">
        <f t="shared" ref="I59" si="6">H59/G59</f>
        <v>0.64599483204134367</v>
      </c>
      <c r="J59" s="21" t="s">
        <v>72</v>
      </c>
      <c r="K59" s="21" t="s">
        <v>7</v>
      </c>
      <c r="L59" s="21" t="s">
        <v>73</v>
      </c>
    </row>
    <row r="60" spans="1:12" ht="38.25" x14ac:dyDescent="0.25">
      <c r="A60" s="39" t="s">
        <v>251</v>
      </c>
      <c r="B60" s="31" t="s">
        <v>57</v>
      </c>
      <c r="C60" s="21">
        <v>560</v>
      </c>
      <c r="D60" s="23" t="s">
        <v>211</v>
      </c>
      <c r="E60" s="23" t="str">
        <f>VLOOKUP(C60,Hoja1!$A$3:$C$68,3,TRUE)</f>
        <v>SUMINISTRO DE VEHICULO TIPO FURGON PARA EL ALMACEN GENERAL</v>
      </c>
      <c r="F60" s="21" t="s">
        <v>74</v>
      </c>
      <c r="G60" s="25">
        <v>93</v>
      </c>
      <c r="H60" s="25">
        <v>178</v>
      </c>
      <c r="I60" s="26">
        <f>H60/G60</f>
        <v>1.913978494623656</v>
      </c>
      <c r="J60" s="21" t="s">
        <v>72</v>
      </c>
      <c r="K60" s="21" t="s">
        <v>7</v>
      </c>
      <c r="L60" s="21" t="s">
        <v>73</v>
      </c>
    </row>
    <row r="61" spans="1:12" ht="114.75" x14ac:dyDescent="0.25">
      <c r="A61" s="39" t="s">
        <v>251</v>
      </c>
      <c r="B61" s="31" t="s">
        <v>55</v>
      </c>
      <c r="C61" s="21" t="s">
        <v>159</v>
      </c>
      <c r="D61" s="23" t="s">
        <v>212</v>
      </c>
      <c r="E61" s="23" t="s">
        <v>218</v>
      </c>
      <c r="F61" s="21" t="s">
        <v>74</v>
      </c>
      <c r="G61" s="25">
        <v>700</v>
      </c>
      <c r="H61" s="25">
        <v>0</v>
      </c>
      <c r="I61" s="26">
        <f>H61/G61</f>
        <v>0</v>
      </c>
      <c r="J61" s="21" t="s">
        <v>73</v>
      </c>
      <c r="K61" s="21" t="s">
        <v>7</v>
      </c>
      <c r="L61" s="21" t="s">
        <v>73</v>
      </c>
    </row>
    <row r="62" spans="1:12" ht="76.5" x14ac:dyDescent="0.25">
      <c r="A62" s="39" t="s">
        <v>251</v>
      </c>
      <c r="B62" s="20" t="s">
        <v>57</v>
      </c>
      <c r="C62" s="21">
        <v>503</v>
      </c>
      <c r="D62" s="23" t="s">
        <v>213</v>
      </c>
      <c r="E62" s="23" t="str">
        <f>VLOOKUP(C62,Hoja1!$A$3:$C$68,3,TRUE)</f>
        <v>SUMINISTRO DE EQUIPOS DE TECNOLOGIA MOVIL PARA REGISTRO DE EVENTOS EN SDL</v>
      </c>
      <c r="F62" s="21" t="s">
        <v>74</v>
      </c>
      <c r="G62" s="25">
        <v>140</v>
      </c>
      <c r="H62" s="25">
        <v>132</v>
      </c>
      <c r="I62" s="26">
        <f t="shared" ref="I62" si="7">H62/G62</f>
        <v>0.94285714285714284</v>
      </c>
      <c r="J62" s="21" t="s">
        <v>73</v>
      </c>
      <c r="K62" s="21" t="s">
        <v>7</v>
      </c>
      <c r="L62" s="21" t="s">
        <v>73</v>
      </c>
    </row>
    <row r="63" spans="1:12" ht="89.25" x14ac:dyDescent="0.25">
      <c r="A63" s="39" t="s">
        <v>251</v>
      </c>
      <c r="B63" s="31" t="s">
        <v>57</v>
      </c>
      <c r="C63" s="21">
        <v>488</v>
      </c>
      <c r="D63" s="23" t="s">
        <v>214</v>
      </c>
      <c r="E63" s="23" t="str">
        <f>VLOOKUP(C63,Hoja1!$A$3:$C$68,3,TRUE)</f>
        <v>PROYECTO DE MODERNIZACIÓN DEL SISTEMA DE COMUNICACIONES OPERATIVAS POR RADIO FRECUENCIA HACIENDO APROVECHAMIENTO DE LAS LICENCIAS ADQUIRIDAS Y LA INFRAESTRUCTURA DE ESSA MEJORANDO LA COBERTURA CONFIABILIAD Y CALIDAD DE LAS COMUNICACIONES OPERATIVAS - REPOSICIÓN DEL SISTEMA RADIOS TRUNKING</v>
      </c>
      <c r="F63" s="21" t="s">
        <v>75</v>
      </c>
      <c r="G63" s="25">
        <v>2550</v>
      </c>
      <c r="H63" s="25">
        <v>0</v>
      </c>
      <c r="I63" s="26">
        <f>H63/G63</f>
        <v>0</v>
      </c>
      <c r="J63" s="21" t="s">
        <v>73</v>
      </c>
      <c r="K63" s="21" t="s">
        <v>7</v>
      </c>
      <c r="L63" s="21" t="s">
        <v>73</v>
      </c>
    </row>
    <row r="64" spans="1:12" ht="38.25" x14ac:dyDescent="0.25">
      <c r="A64" s="39" t="s">
        <v>248</v>
      </c>
      <c r="B64" s="31" t="s">
        <v>226</v>
      </c>
      <c r="C64" s="21">
        <v>347</v>
      </c>
      <c r="D64" s="23" t="s">
        <v>215</v>
      </c>
      <c r="E64" s="23" t="str">
        <f>VLOOKUP(C64,Hoja1!$A$3:$C$68,3,TRUE)</f>
        <v>COSTOS GENERALES ÁREA OPERACIÓN Y CALIDAD</v>
      </c>
      <c r="F64" s="21" t="s">
        <v>74</v>
      </c>
      <c r="G64" s="25">
        <v>147</v>
      </c>
      <c r="H64" s="25">
        <v>54</v>
      </c>
      <c r="I64" s="26">
        <f t="shared" ref="I64" si="8">H64/G64</f>
        <v>0.36734693877551022</v>
      </c>
      <c r="J64" s="21" t="s">
        <v>73</v>
      </c>
      <c r="K64" s="21" t="s">
        <v>7</v>
      </c>
      <c r="L64" s="21" t="s">
        <v>73</v>
      </c>
    </row>
    <row r="65" spans="1:12" ht="51" x14ac:dyDescent="0.25">
      <c r="A65" s="39" t="s">
        <v>251</v>
      </c>
      <c r="B65" s="31" t="s">
        <v>55</v>
      </c>
      <c r="C65" s="21">
        <v>567</v>
      </c>
      <c r="D65" s="23" t="s">
        <v>216</v>
      </c>
      <c r="E65" s="23" t="str">
        <f>VLOOKUP(C65,Hoja1!$A$3:$C$68,3,TRUE)</f>
        <v>CONTRATO DE MONTAJE DEL SISTEMA DE REFRIGERACION FORZADA PARA 12 GABIENTES DE CALIDAD DE LA POTENCIA EN SUBESTACIONES REDUCIDAS</v>
      </c>
      <c r="F65" s="21" t="s">
        <v>74</v>
      </c>
      <c r="G65" s="25">
        <v>141</v>
      </c>
      <c r="H65" s="25">
        <v>180</v>
      </c>
      <c r="I65" s="26">
        <f>H65/G65</f>
        <v>1.2765957446808511</v>
      </c>
      <c r="J65" s="21" t="s">
        <v>73</v>
      </c>
      <c r="K65" s="21" t="s">
        <v>7</v>
      </c>
      <c r="L65" s="21" t="s">
        <v>73</v>
      </c>
    </row>
    <row r="66" spans="1:12" ht="89.25" x14ac:dyDescent="0.25">
      <c r="A66" s="40" t="s">
        <v>250</v>
      </c>
      <c r="B66" s="31" t="s">
        <v>58</v>
      </c>
      <c r="C66" s="21">
        <v>3</v>
      </c>
      <c r="D66" s="23" t="s">
        <v>234</v>
      </c>
      <c r="E66" s="23" t="str">
        <f>VLOOKUP(C66,Hoja1!$A$3:$C$68,3,TRUE)</f>
        <v>CONTRATAR ARRENDAMIENTO DE EQUIPOS DE CÓMPUTO E IMPRESORAS</v>
      </c>
      <c r="F66" s="21" t="s">
        <v>74</v>
      </c>
      <c r="G66" s="37">
        <v>1729</v>
      </c>
      <c r="H66" s="37">
        <v>2190</v>
      </c>
      <c r="I66" s="26">
        <f>H66/G66</f>
        <v>1.2666281087333719</v>
      </c>
      <c r="J66" s="21" t="s">
        <v>236</v>
      </c>
      <c r="K66" s="21" t="s">
        <v>7</v>
      </c>
      <c r="L66" s="21" t="s">
        <v>73</v>
      </c>
    </row>
    <row r="67" spans="1:12" ht="89.25" x14ac:dyDescent="0.25">
      <c r="A67" s="40" t="s">
        <v>250</v>
      </c>
      <c r="B67" s="31" t="s">
        <v>58</v>
      </c>
      <c r="C67" s="21">
        <v>490</v>
      </c>
      <c r="D67" s="23" t="s">
        <v>235</v>
      </c>
      <c r="E67" s="23" t="str">
        <f>VLOOKUP(C67,Hoja1!$A$3:$C$68,3,TRUE)</f>
        <v>IMPLEMENTAR LA RED DE TELECOMUNICACIONES QUE SOPORTE LAS NECESIDADES DE LA COMPAÑIA.</v>
      </c>
      <c r="F67" s="21" t="s">
        <v>75</v>
      </c>
      <c r="G67" s="37">
        <v>5192</v>
      </c>
      <c r="H67" s="37">
        <v>2950</v>
      </c>
      <c r="I67" s="26">
        <f t="shared" ref="I67:I71" si="9">H67/G67</f>
        <v>0.56818181818181823</v>
      </c>
      <c r="J67" s="21" t="s">
        <v>236</v>
      </c>
      <c r="K67" s="21" t="s">
        <v>7</v>
      </c>
      <c r="L67" s="21" t="s">
        <v>73</v>
      </c>
    </row>
    <row r="68" spans="1:12" ht="89.25" x14ac:dyDescent="0.25">
      <c r="A68" s="40" t="s">
        <v>250</v>
      </c>
      <c r="B68" s="31" t="s">
        <v>58</v>
      </c>
      <c r="C68" s="21">
        <v>484</v>
      </c>
      <c r="D68" s="23" t="s">
        <v>246</v>
      </c>
      <c r="E68" s="23" t="str">
        <f>VLOOKUP(C68,Hoja1!$A$3:$C$68,3,TRUE)</f>
        <v>ADQUISICION DE SERVIDORES BLADE , ALMACENAMIENTO, LICENCIAMIENTO,  ASESORIA PARA CONFIGURACIÓN, INSTALACION Y VIRTUALIZACION DE LA SOLUCION</v>
      </c>
      <c r="F68" s="21" t="s">
        <v>74</v>
      </c>
      <c r="G68" s="37">
        <v>320</v>
      </c>
      <c r="H68" s="37">
        <v>0</v>
      </c>
      <c r="I68" s="26">
        <f t="shared" si="9"/>
        <v>0</v>
      </c>
      <c r="J68" s="21" t="s">
        <v>236</v>
      </c>
      <c r="K68" s="21" t="s">
        <v>7</v>
      </c>
      <c r="L68" s="21" t="s">
        <v>73</v>
      </c>
    </row>
    <row r="69" spans="1:12" ht="38.25" x14ac:dyDescent="0.25">
      <c r="A69" s="40" t="s">
        <v>248</v>
      </c>
      <c r="B69" s="31" t="s">
        <v>242</v>
      </c>
      <c r="C69" s="21" t="s">
        <v>239</v>
      </c>
      <c r="D69" s="23" t="s">
        <v>240</v>
      </c>
      <c r="E69" s="23" t="s">
        <v>241</v>
      </c>
      <c r="F69" s="21" t="s">
        <v>74</v>
      </c>
      <c r="G69" s="37">
        <v>706</v>
      </c>
      <c r="H69" s="37">
        <v>214</v>
      </c>
      <c r="I69" s="26">
        <f t="shared" si="9"/>
        <v>0.30311614730878189</v>
      </c>
      <c r="J69" s="21" t="s">
        <v>243</v>
      </c>
      <c r="K69" s="21" t="s">
        <v>7</v>
      </c>
      <c r="L69" s="21" t="s">
        <v>73</v>
      </c>
    </row>
    <row r="70" spans="1:12" ht="38.25" x14ac:dyDescent="0.25">
      <c r="A70" s="40" t="s">
        <v>248</v>
      </c>
      <c r="B70" s="31" t="s">
        <v>226</v>
      </c>
      <c r="C70" s="21">
        <v>369</v>
      </c>
      <c r="D70" s="23" t="s">
        <v>237</v>
      </c>
      <c r="E70" s="23" t="str">
        <f>VLOOKUP(C70,Hoja1!$A$3:$C$68,3,TRUE)</f>
        <v>LAS COMPRAS DE MENOR CUANTÍA DE MATERIALES, HERRAMIENTAS Y EQUIPOS REQUERIDOS PARA ACTIVIDADES EN EL ÁREA</v>
      </c>
      <c r="F70" s="21" t="s">
        <v>74</v>
      </c>
      <c r="G70" s="37">
        <v>5</v>
      </c>
      <c r="H70" s="37">
        <v>5</v>
      </c>
      <c r="I70" s="26">
        <f t="shared" si="9"/>
        <v>1</v>
      </c>
      <c r="J70" s="21" t="s">
        <v>244</v>
      </c>
      <c r="K70" s="21" t="s">
        <v>7</v>
      </c>
      <c r="L70" s="21" t="s">
        <v>73</v>
      </c>
    </row>
    <row r="71" spans="1:12" ht="38.25" customHeight="1" x14ac:dyDescent="0.25">
      <c r="A71" s="40" t="s">
        <v>249</v>
      </c>
      <c r="B71" s="31" t="s">
        <v>226</v>
      </c>
      <c r="C71" s="21">
        <v>394</v>
      </c>
      <c r="D71" s="23" t="s">
        <v>238</v>
      </c>
      <c r="E71" s="23" t="str">
        <f>VLOOKUP(C71,Hoja1!$A$3:$C$68,3,TRUE)</f>
        <v>EL RELACIONAMIENTO CON LOS DIFERENTES GRUPOS DE INTERÉS ES UN FACTOR CLAVE PARA LA REPUTACIÓN Y SATISFACCIÓN DE LOS CLIENTES. ES POR ELLO QUE LOS SOUVENIRES E IMPRESOS SON FUNDAMENTALES COMO HERRAMIENTAS DE APOYO A LA GESTIÓN DE COMUNICACIÓN. A TRAVÉS DE ESTE ÍTEM TAMBIÉN SE PRESUPUESTAN LOS ÚTILES, LA PAPELERÍA Y DEMÁS SUMINISTROS PARA EL FUNCIONAMIENTO DE LA UNIDAD DE COMUNICACIONES COMO ÁREA DE APOYO A TODA LA COMPAÑÍA.</v>
      </c>
      <c r="F71" s="21" t="s">
        <v>74</v>
      </c>
      <c r="G71" s="37">
        <v>10</v>
      </c>
      <c r="H71" s="37">
        <v>29</v>
      </c>
      <c r="I71" s="26">
        <f t="shared" si="9"/>
        <v>2.9</v>
      </c>
      <c r="J71" s="21" t="s">
        <v>245</v>
      </c>
      <c r="K71" s="21" t="s">
        <v>7</v>
      </c>
      <c r="L71" s="21" t="s">
        <v>73</v>
      </c>
    </row>
  </sheetData>
  <dataConsolidate/>
  <mergeCells count="13">
    <mergeCell ref="J6:J8"/>
    <mergeCell ref="K6:K8"/>
    <mergeCell ref="L6:L8"/>
    <mergeCell ref="A1:L1"/>
    <mergeCell ref="A3:F3"/>
    <mergeCell ref="A5:F5"/>
    <mergeCell ref="A6:A8"/>
    <mergeCell ref="B6:B8"/>
    <mergeCell ref="C6:C8"/>
    <mergeCell ref="D6:D8"/>
    <mergeCell ref="F6:F8"/>
    <mergeCell ref="G7:H7"/>
    <mergeCell ref="G6:I6"/>
  </mergeCells>
  <dataValidations count="1">
    <dataValidation type="list" allowBlank="1" showInputMessage="1" showErrorMessage="1" sqref="F9:F71">
      <formula1>$U$6:$U$7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68"/>
  <sheetViews>
    <sheetView showGridLines="0" workbookViewId="0">
      <selection activeCell="B39" sqref="B39"/>
    </sheetView>
  </sheetViews>
  <sheetFormatPr baseColWidth="10" defaultRowHeight="15" x14ac:dyDescent="0.25"/>
  <cols>
    <col min="1" max="1" width="11.42578125" style="34"/>
    <col min="2" max="2" width="74.28515625" style="34" customWidth="1"/>
    <col min="3" max="3" width="94.85546875" style="34" customWidth="1"/>
    <col min="4" max="257" width="11.42578125" style="34"/>
    <col min="258" max="258" width="74.28515625" style="34" customWidth="1"/>
    <col min="259" max="259" width="94.85546875" style="34" customWidth="1"/>
    <col min="260" max="513" width="11.42578125" style="34"/>
    <col min="514" max="514" width="74.28515625" style="34" customWidth="1"/>
    <col min="515" max="515" width="94.85546875" style="34" customWidth="1"/>
    <col min="516" max="769" width="11.42578125" style="34"/>
    <col min="770" max="770" width="74.28515625" style="34" customWidth="1"/>
    <col min="771" max="771" width="94.85546875" style="34" customWidth="1"/>
    <col min="772" max="1025" width="11.42578125" style="34"/>
    <col min="1026" max="1026" width="74.28515625" style="34" customWidth="1"/>
    <col min="1027" max="1027" width="94.85546875" style="34" customWidth="1"/>
    <col min="1028" max="1281" width="11.42578125" style="34"/>
    <col min="1282" max="1282" width="74.28515625" style="34" customWidth="1"/>
    <col min="1283" max="1283" width="94.85546875" style="34" customWidth="1"/>
    <col min="1284" max="1537" width="11.42578125" style="34"/>
    <col min="1538" max="1538" width="74.28515625" style="34" customWidth="1"/>
    <col min="1539" max="1539" width="94.85546875" style="34" customWidth="1"/>
    <col min="1540" max="1793" width="11.42578125" style="34"/>
    <col min="1794" max="1794" width="74.28515625" style="34" customWidth="1"/>
    <col min="1795" max="1795" width="94.85546875" style="34" customWidth="1"/>
    <col min="1796" max="2049" width="11.42578125" style="34"/>
    <col min="2050" max="2050" width="74.28515625" style="34" customWidth="1"/>
    <col min="2051" max="2051" width="94.85546875" style="34" customWidth="1"/>
    <col min="2052" max="2305" width="11.42578125" style="34"/>
    <col min="2306" max="2306" width="74.28515625" style="34" customWidth="1"/>
    <col min="2307" max="2307" width="94.85546875" style="34" customWidth="1"/>
    <col min="2308" max="2561" width="11.42578125" style="34"/>
    <col min="2562" max="2562" width="74.28515625" style="34" customWidth="1"/>
    <col min="2563" max="2563" width="94.85546875" style="34" customWidth="1"/>
    <col min="2564" max="2817" width="11.42578125" style="34"/>
    <col min="2818" max="2818" width="74.28515625" style="34" customWidth="1"/>
    <col min="2819" max="2819" width="94.85546875" style="34" customWidth="1"/>
    <col min="2820" max="3073" width="11.42578125" style="34"/>
    <col min="3074" max="3074" width="74.28515625" style="34" customWidth="1"/>
    <col min="3075" max="3075" width="94.85546875" style="34" customWidth="1"/>
    <col min="3076" max="3329" width="11.42578125" style="34"/>
    <col min="3330" max="3330" width="74.28515625" style="34" customWidth="1"/>
    <col min="3331" max="3331" width="94.85546875" style="34" customWidth="1"/>
    <col min="3332" max="3585" width="11.42578125" style="34"/>
    <col min="3586" max="3586" width="74.28515625" style="34" customWidth="1"/>
    <col min="3587" max="3587" width="94.85546875" style="34" customWidth="1"/>
    <col min="3588" max="3841" width="11.42578125" style="34"/>
    <col min="3842" max="3842" width="74.28515625" style="34" customWidth="1"/>
    <col min="3843" max="3843" width="94.85546875" style="34" customWidth="1"/>
    <col min="3844" max="4097" width="11.42578125" style="34"/>
    <col min="4098" max="4098" width="74.28515625" style="34" customWidth="1"/>
    <col min="4099" max="4099" width="94.85546875" style="34" customWidth="1"/>
    <col min="4100" max="4353" width="11.42578125" style="34"/>
    <col min="4354" max="4354" width="74.28515625" style="34" customWidth="1"/>
    <col min="4355" max="4355" width="94.85546875" style="34" customWidth="1"/>
    <col min="4356" max="4609" width="11.42578125" style="34"/>
    <col min="4610" max="4610" width="74.28515625" style="34" customWidth="1"/>
    <col min="4611" max="4611" width="94.85546875" style="34" customWidth="1"/>
    <col min="4612" max="4865" width="11.42578125" style="34"/>
    <col min="4866" max="4866" width="74.28515625" style="34" customWidth="1"/>
    <col min="4867" max="4867" width="94.85546875" style="34" customWidth="1"/>
    <col min="4868" max="5121" width="11.42578125" style="34"/>
    <col min="5122" max="5122" width="74.28515625" style="34" customWidth="1"/>
    <col min="5123" max="5123" width="94.85546875" style="34" customWidth="1"/>
    <col min="5124" max="5377" width="11.42578125" style="34"/>
    <col min="5378" max="5378" width="74.28515625" style="34" customWidth="1"/>
    <col min="5379" max="5379" width="94.85546875" style="34" customWidth="1"/>
    <col min="5380" max="5633" width="11.42578125" style="34"/>
    <col min="5634" max="5634" width="74.28515625" style="34" customWidth="1"/>
    <col min="5635" max="5635" width="94.85546875" style="34" customWidth="1"/>
    <col min="5636" max="5889" width="11.42578125" style="34"/>
    <col min="5890" max="5890" width="74.28515625" style="34" customWidth="1"/>
    <col min="5891" max="5891" width="94.85546875" style="34" customWidth="1"/>
    <col min="5892" max="6145" width="11.42578125" style="34"/>
    <col min="6146" max="6146" width="74.28515625" style="34" customWidth="1"/>
    <col min="6147" max="6147" width="94.85546875" style="34" customWidth="1"/>
    <col min="6148" max="6401" width="11.42578125" style="34"/>
    <col min="6402" max="6402" width="74.28515625" style="34" customWidth="1"/>
    <col min="6403" max="6403" width="94.85546875" style="34" customWidth="1"/>
    <col min="6404" max="6657" width="11.42578125" style="34"/>
    <col min="6658" max="6658" width="74.28515625" style="34" customWidth="1"/>
    <col min="6659" max="6659" width="94.85546875" style="34" customWidth="1"/>
    <col min="6660" max="6913" width="11.42578125" style="34"/>
    <col min="6914" max="6914" width="74.28515625" style="34" customWidth="1"/>
    <col min="6915" max="6915" width="94.85546875" style="34" customWidth="1"/>
    <col min="6916" max="7169" width="11.42578125" style="34"/>
    <col min="7170" max="7170" width="74.28515625" style="34" customWidth="1"/>
    <col min="7171" max="7171" width="94.85546875" style="34" customWidth="1"/>
    <col min="7172" max="7425" width="11.42578125" style="34"/>
    <col min="7426" max="7426" width="74.28515625" style="34" customWidth="1"/>
    <col min="7427" max="7427" width="94.85546875" style="34" customWidth="1"/>
    <col min="7428" max="7681" width="11.42578125" style="34"/>
    <col min="7682" max="7682" width="74.28515625" style="34" customWidth="1"/>
    <col min="7683" max="7683" width="94.85546875" style="34" customWidth="1"/>
    <col min="7684" max="7937" width="11.42578125" style="34"/>
    <col min="7938" max="7938" width="74.28515625" style="34" customWidth="1"/>
    <col min="7939" max="7939" width="94.85546875" style="34" customWidth="1"/>
    <col min="7940" max="8193" width="11.42578125" style="34"/>
    <col min="8194" max="8194" width="74.28515625" style="34" customWidth="1"/>
    <col min="8195" max="8195" width="94.85546875" style="34" customWidth="1"/>
    <col min="8196" max="8449" width="11.42578125" style="34"/>
    <col min="8450" max="8450" width="74.28515625" style="34" customWidth="1"/>
    <col min="8451" max="8451" width="94.85546875" style="34" customWidth="1"/>
    <col min="8452" max="8705" width="11.42578125" style="34"/>
    <col min="8706" max="8706" width="74.28515625" style="34" customWidth="1"/>
    <col min="8707" max="8707" width="94.85546875" style="34" customWidth="1"/>
    <col min="8708" max="8961" width="11.42578125" style="34"/>
    <col min="8962" max="8962" width="74.28515625" style="34" customWidth="1"/>
    <col min="8963" max="8963" width="94.85546875" style="34" customWidth="1"/>
    <col min="8964" max="9217" width="11.42578125" style="34"/>
    <col min="9218" max="9218" width="74.28515625" style="34" customWidth="1"/>
    <col min="9219" max="9219" width="94.85546875" style="34" customWidth="1"/>
    <col min="9220" max="9473" width="11.42578125" style="34"/>
    <col min="9474" max="9474" width="74.28515625" style="34" customWidth="1"/>
    <col min="9475" max="9475" width="94.85546875" style="34" customWidth="1"/>
    <col min="9476" max="9729" width="11.42578125" style="34"/>
    <col min="9730" max="9730" width="74.28515625" style="34" customWidth="1"/>
    <col min="9731" max="9731" width="94.85546875" style="34" customWidth="1"/>
    <col min="9732" max="9985" width="11.42578125" style="34"/>
    <col min="9986" max="9986" width="74.28515625" style="34" customWidth="1"/>
    <col min="9987" max="9987" width="94.85546875" style="34" customWidth="1"/>
    <col min="9988" max="10241" width="11.42578125" style="34"/>
    <col min="10242" max="10242" width="74.28515625" style="34" customWidth="1"/>
    <col min="10243" max="10243" width="94.85546875" style="34" customWidth="1"/>
    <col min="10244" max="10497" width="11.42578125" style="34"/>
    <col min="10498" max="10498" width="74.28515625" style="34" customWidth="1"/>
    <col min="10499" max="10499" width="94.85546875" style="34" customWidth="1"/>
    <col min="10500" max="10753" width="11.42578125" style="34"/>
    <col min="10754" max="10754" width="74.28515625" style="34" customWidth="1"/>
    <col min="10755" max="10755" width="94.85546875" style="34" customWidth="1"/>
    <col min="10756" max="11009" width="11.42578125" style="34"/>
    <col min="11010" max="11010" width="74.28515625" style="34" customWidth="1"/>
    <col min="11011" max="11011" width="94.85546875" style="34" customWidth="1"/>
    <col min="11012" max="11265" width="11.42578125" style="34"/>
    <col min="11266" max="11266" width="74.28515625" style="34" customWidth="1"/>
    <col min="11267" max="11267" width="94.85546875" style="34" customWidth="1"/>
    <col min="11268" max="11521" width="11.42578125" style="34"/>
    <col min="11522" max="11522" width="74.28515625" style="34" customWidth="1"/>
    <col min="11523" max="11523" width="94.85546875" style="34" customWidth="1"/>
    <col min="11524" max="11777" width="11.42578125" style="34"/>
    <col min="11778" max="11778" width="74.28515625" style="34" customWidth="1"/>
    <col min="11779" max="11779" width="94.85546875" style="34" customWidth="1"/>
    <col min="11780" max="12033" width="11.42578125" style="34"/>
    <col min="12034" max="12034" width="74.28515625" style="34" customWidth="1"/>
    <col min="12035" max="12035" width="94.85546875" style="34" customWidth="1"/>
    <col min="12036" max="12289" width="11.42578125" style="34"/>
    <col min="12290" max="12290" width="74.28515625" style="34" customWidth="1"/>
    <col min="12291" max="12291" width="94.85546875" style="34" customWidth="1"/>
    <col min="12292" max="12545" width="11.42578125" style="34"/>
    <col min="12546" max="12546" width="74.28515625" style="34" customWidth="1"/>
    <col min="12547" max="12547" width="94.85546875" style="34" customWidth="1"/>
    <col min="12548" max="12801" width="11.42578125" style="34"/>
    <col min="12802" max="12802" width="74.28515625" style="34" customWidth="1"/>
    <col min="12803" max="12803" width="94.85546875" style="34" customWidth="1"/>
    <col min="12804" max="13057" width="11.42578125" style="34"/>
    <col min="13058" max="13058" width="74.28515625" style="34" customWidth="1"/>
    <col min="13059" max="13059" width="94.85546875" style="34" customWidth="1"/>
    <col min="13060" max="13313" width="11.42578125" style="34"/>
    <col min="13314" max="13314" width="74.28515625" style="34" customWidth="1"/>
    <col min="13315" max="13315" width="94.85546875" style="34" customWidth="1"/>
    <col min="13316" max="13569" width="11.42578125" style="34"/>
    <col min="13570" max="13570" width="74.28515625" style="34" customWidth="1"/>
    <col min="13571" max="13571" width="94.85546875" style="34" customWidth="1"/>
    <col min="13572" max="13825" width="11.42578125" style="34"/>
    <col min="13826" max="13826" width="74.28515625" style="34" customWidth="1"/>
    <col min="13827" max="13827" width="94.85546875" style="34" customWidth="1"/>
    <col min="13828" max="14081" width="11.42578125" style="34"/>
    <col min="14082" max="14082" width="74.28515625" style="34" customWidth="1"/>
    <col min="14083" max="14083" width="94.85546875" style="34" customWidth="1"/>
    <col min="14084" max="14337" width="11.42578125" style="34"/>
    <col min="14338" max="14338" width="74.28515625" style="34" customWidth="1"/>
    <col min="14339" max="14339" width="94.85546875" style="34" customWidth="1"/>
    <col min="14340" max="14593" width="11.42578125" style="34"/>
    <col min="14594" max="14594" width="74.28515625" style="34" customWidth="1"/>
    <col min="14595" max="14595" width="94.85546875" style="34" customWidth="1"/>
    <col min="14596" max="14849" width="11.42578125" style="34"/>
    <col min="14850" max="14850" width="74.28515625" style="34" customWidth="1"/>
    <col min="14851" max="14851" width="94.85546875" style="34" customWidth="1"/>
    <col min="14852" max="15105" width="11.42578125" style="34"/>
    <col min="15106" max="15106" width="74.28515625" style="34" customWidth="1"/>
    <col min="15107" max="15107" width="94.85546875" style="34" customWidth="1"/>
    <col min="15108" max="15361" width="11.42578125" style="34"/>
    <col min="15362" max="15362" width="74.28515625" style="34" customWidth="1"/>
    <col min="15363" max="15363" width="94.85546875" style="34" customWidth="1"/>
    <col min="15364" max="15617" width="11.42578125" style="34"/>
    <col min="15618" max="15618" width="74.28515625" style="34" customWidth="1"/>
    <col min="15619" max="15619" width="94.85546875" style="34" customWidth="1"/>
    <col min="15620" max="15873" width="11.42578125" style="34"/>
    <col min="15874" max="15874" width="74.28515625" style="34" customWidth="1"/>
    <col min="15875" max="15875" width="94.85546875" style="34" customWidth="1"/>
    <col min="15876" max="16129" width="11.42578125" style="34"/>
    <col min="16130" max="16130" width="74.28515625" style="34" customWidth="1"/>
    <col min="16131" max="16131" width="94.85546875" style="34" customWidth="1"/>
    <col min="16132" max="16384" width="11.42578125" style="34"/>
  </cols>
  <sheetData>
    <row r="2" spans="1:3" x14ac:dyDescent="0.25">
      <c r="A2" s="32" t="s">
        <v>76</v>
      </c>
      <c r="B2" s="32" t="s">
        <v>77</v>
      </c>
      <c r="C2" s="33" t="s">
        <v>78</v>
      </c>
    </row>
    <row r="3" spans="1:3" x14ac:dyDescent="0.25">
      <c r="A3" s="35">
        <v>3</v>
      </c>
      <c r="B3" s="35" t="s">
        <v>79</v>
      </c>
      <c r="C3" s="36" t="s">
        <v>80</v>
      </c>
    </row>
    <row r="4" spans="1:3" ht="30" x14ac:dyDescent="0.25">
      <c r="A4" s="35">
        <v>201</v>
      </c>
      <c r="B4" s="35" t="s">
        <v>81</v>
      </c>
      <c r="C4" s="36" t="s">
        <v>82</v>
      </c>
    </row>
    <row r="5" spans="1:3" x14ac:dyDescent="0.25">
      <c r="A5" s="35">
        <v>202</v>
      </c>
      <c r="B5" s="35" t="s">
        <v>83</v>
      </c>
      <c r="C5" s="36" t="s">
        <v>84</v>
      </c>
    </row>
    <row r="6" spans="1:3" ht="30" x14ac:dyDescent="0.25">
      <c r="A6" s="35">
        <v>270</v>
      </c>
      <c r="B6" s="35" t="s">
        <v>85</v>
      </c>
      <c r="C6" s="36" t="s">
        <v>86</v>
      </c>
    </row>
    <row r="7" spans="1:3" ht="30" x14ac:dyDescent="0.25">
      <c r="A7" s="35">
        <v>272</v>
      </c>
      <c r="B7" s="35" t="s">
        <v>87</v>
      </c>
      <c r="C7" s="36" t="s">
        <v>88</v>
      </c>
    </row>
    <row r="8" spans="1:3" ht="30" x14ac:dyDescent="0.25">
      <c r="A8" s="35">
        <v>275</v>
      </c>
      <c r="B8" s="35" t="s">
        <v>89</v>
      </c>
      <c r="C8" s="36" t="s">
        <v>34</v>
      </c>
    </row>
    <row r="9" spans="1:3" ht="30" x14ac:dyDescent="0.25">
      <c r="A9" s="35">
        <v>276</v>
      </c>
      <c r="B9" s="35" t="s">
        <v>90</v>
      </c>
      <c r="C9" s="36" t="s">
        <v>91</v>
      </c>
    </row>
    <row r="10" spans="1:3" x14ac:dyDescent="0.25">
      <c r="A10" s="35">
        <v>280</v>
      </c>
      <c r="B10" s="35" t="s">
        <v>92</v>
      </c>
      <c r="C10" s="36" t="s">
        <v>93</v>
      </c>
    </row>
    <row r="11" spans="1:3" ht="30" x14ac:dyDescent="0.25">
      <c r="A11" s="35">
        <v>289</v>
      </c>
      <c r="B11" s="35" t="s">
        <v>94</v>
      </c>
      <c r="C11" s="36" t="s">
        <v>35</v>
      </c>
    </row>
    <row r="12" spans="1:3" ht="30" x14ac:dyDescent="0.25">
      <c r="A12" s="35">
        <v>291</v>
      </c>
      <c r="B12" s="35" t="s">
        <v>95</v>
      </c>
      <c r="C12" s="36" t="s">
        <v>28</v>
      </c>
    </row>
    <row r="13" spans="1:3" ht="30" x14ac:dyDescent="0.25">
      <c r="A13" s="35">
        <v>295</v>
      </c>
      <c r="B13" s="35" t="s">
        <v>96</v>
      </c>
      <c r="C13" s="36" t="s">
        <v>28</v>
      </c>
    </row>
    <row r="14" spans="1:3" x14ac:dyDescent="0.25">
      <c r="A14" s="35">
        <v>296</v>
      </c>
      <c r="B14" s="35" t="s">
        <v>97</v>
      </c>
      <c r="C14" s="36" t="s">
        <v>98</v>
      </c>
    </row>
    <row r="15" spans="1:3" ht="30" x14ac:dyDescent="0.25">
      <c r="A15" s="35">
        <v>299</v>
      </c>
      <c r="B15" s="35" t="s">
        <v>99</v>
      </c>
      <c r="C15" s="36" t="s">
        <v>100</v>
      </c>
    </row>
    <row r="16" spans="1:3" ht="195" x14ac:dyDescent="0.25">
      <c r="A16" s="35">
        <v>306</v>
      </c>
      <c r="B16" s="35" t="s">
        <v>16</v>
      </c>
      <c r="C16" s="36" t="s">
        <v>101</v>
      </c>
    </row>
    <row r="17" spans="1:3" ht="120" x14ac:dyDescent="0.25">
      <c r="A17" s="35">
        <v>307</v>
      </c>
      <c r="B17" s="35" t="s">
        <v>102</v>
      </c>
      <c r="C17" s="36" t="s">
        <v>103</v>
      </c>
    </row>
    <row r="18" spans="1:3" x14ac:dyDescent="0.25">
      <c r="A18" s="35">
        <v>308</v>
      </c>
      <c r="B18" s="35" t="s">
        <v>104</v>
      </c>
      <c r="C18" s="36" t="s">
        <v>105</v>
      </c>
    </row>
    <row r="19" spans="1:3" ht="30" x14ac:dyDescent="0.25">
      <c r="A19" s="35">
        <v>320</v>
      </c>
      <c r="B19" s="35" t="s">
        <v>25</v>
      </c>
      <c r="C19" s="36" t="s">
        <v>45</v>
      </c>
    </row>
    <row r="20" spans="1:3" x14ac:dyDescent="0.25">
      <c r="A20" s="35">
        <v>332</v>
      </c>
      <c r="B20" s="35" t="s">
        <v>106</v>
      </c>
      <c r="C20" s="36" t="s">
        <v>107</v>
      </c>
    </row>
    <row r="21" spans="1:3" x14ac:dyDescent="0.25">
      <c r="A21" s="35">
        <v>342</v>
      </c>
      <c r="B21" s="35" t="s">
        <v>108</v>
      </c>
      <c r="C21" s="36" t="s">
        <v>109</v>
      </c>
    </row>
    <row r="22" spans="1:3" ht="30" x14ac:dyDescent="0.25">
      <c r="A22" s="35">
        <v>346</v>
      </c>
      <c r="B22" s="35" t="s">
        <v>110</v>
      </c>
      <c r="C22" s="36" t="s">
        <v>111</v>
      </c>
    </row>
    <row r="23" spans="1:3" x14ac:dyDescent="0.25">
      <c r="A23" s="35">
        <v>347</v>
      </c>
      <c r="B23" s="35" t="s">
        <v>112</v>
      </c>
      <c r="C23" s="36" t="s">
        <v>113</v>
      </c>
    </row>
    <row r="24" spans="1:3" ht="30" x14ac:dyDescent="0.25">
      <c r="A24" s="35">
        <v>356</v>
      </c>
      <c r="B24" s="35" t="s">
        <v>114</v>
      </c>
      <c r="C24" s="36" t="s">
        <v>115</v>
      </c>
    </row>
    <row r="25" spans="1:3" ht="30" x14ac:dyDescent="0.25">
      <c r="A25" s="35">
        <v>369</v>
      </c>
      <c r="B25" s="35" t="s">
        <v>116</v>
      </c>
      <c r="C25" s="36" t="s">
        <v>117</v>
      </c>
    </row>
    <row r="26" spans="1:3" x14ac:dyDescent="0.25">
      <c r="A26" s="35">
        <v>374</v>
      </c>
      <c r="B26" s="35" t="s">
        <v>118</v>
      </c>
      <c r="C26" s="36" t="s">
        <v>119</v>
      </c>
    </row>
    <row r="27" spans="1:3" ht="75" x14ac:dyDescent="0.25">
      <c r="A27" s="35">
        <v>394</v>
      </c>
      <c r="B27" s="35" t="s">
        <v>120</v>
      </c>
      <c r="C27" s="36" t="s">
        <v>121</v>
      </c>
    </row>
    <row r="28" spans="1:3" ht="30" x14ac:dyDescent="0.25">
      <c r="A28" s="35">
        <v>398</v>
      </c>
      <c r="B28" s="35" t="s">
        <v>22</v>
      </c>
      <c r="C28" s="36" t="s">
        <v>41</v>
      </c>
    </row>
    <row r="29" spans="1:3" x14ac:dyDescent="0.25">
      <c r="A29" s="35">
        <v>400</v>
      </c>
      <c r="B29" s="35" t="s">
        <v>17</v>
      </c>
      <c r="C29" s="36" t="s">
        <v>17</v>
      </c>
    </row>
    <row r="30" spans="1:3" ht="30" x14ac:dyDescent="0.25">
      <c r="A30" s="35">
        <v>402</v>
      </c>
      <c r="B30" s="35" t="s">
        <v>122</v>
      </c>
      <c r="C30" s="36" t="s">
        <v>219</v>
      </c>
    </row>
    <row r="31" spans="1:3" ht="45" x14ac:dyDescent="0.25">
      <c r="A31" s="35">
        <v>403</v>
      </c>
      <c r="B31" s="35" t="s">
        <v>18</v>
      </c>
      <c r="C31" s="36" t="s">
        <v>36</v>
      </c>
    </row>
    <row r="32" spans="1:3" ht="30" x14ac:dyDescent="0.25">
      <c r="A32" s="35">
        <v>404</v>
      </c>
      <c r="B32" s="35" t="s">
        <v>123</v>
      </c>
      <c r="C32" s="36" t="s">
        <v>29</v>
      </c>
    </row>
    <row r="33" spans="1:3" ht="45" x14ac:dyDescent="0.25">
      <c r="A33" s="35">
        <v>405</v>
      </c>
      <c r="B33" s="35" t="s">
        <v>124</v>
      </c>
      <c r="C33" s="36" t="s">
        <v>220</v>
      </c>
    </row>
    <row r="34" spans="1:3" ht="30" x14ac:dyDescent="0.25">
      <c r="A34" s="35">
        <v>406</v>
      </c>
      <c r="B34" s="35" t="s">
        <v>125</v>
      </c>
      <c r="C34" s="36" t="s">
        <v>221</v>
      </c>
    </row>
    <row r="35" spans="1:3" ht="45" x14ac:dyDescent="0.25">
      <c r="A35" s="35">
        <v>412</v>
      </c>
      <c r="B35" s="35" t="s">
        <v>126</v>
      </c>
      <c r="C35" s="36" t="s">
        <v>37</v>
      </c>
    </row>
    <row r="36" spans="1:3" ht="45" x14ac:dyDescent="0.25">
      <c r="A36" s="35">
        <v>415</v>
      </c>
      <c r="B36" s="35" t="s">
        <v>127</v>
      </c>
      <c r="C36" s="36" t="s">
        <v>128</v>
      </c>
    </row>
    <row r="37" spans="1:3" x14ac:dyDescent="0.25">
      <c r="A37" s="35">
        <v>426</v>
      </c>
      <c r="B37" s="35" t="s">
        <v>129</v>
      </c>
      <c r="C37" s="36" t="s">
        <v>130</v>
      </c>
    </row>
    <row r="38" spans="1:3" ht="30" x14ac:dyDescent="0.25">
      <c r="A38" s="35">
        <v>434</v>
      </c>
      <c r="B38" s="35" t="s">
        <v>131</v>
      </c>
      <c r="C38" s="36" t="s">
        <v>49</v>
      </c>
    </row>
    <row r="39" spans="1:3" ht="30" x14ac:dyDescent="0.25">
      <c r="A39" s="35">
        <v>484</v>
      </c>
      <c r="B39" s="35" t="s">
        <v>26</v>
      </c>
      <c r="C39" s="36" t="s">
        <v>46</v>
      </c>
    </row>
    <row r="40" spans="1:3" ht="60" x14ac:dyDescent="0.25">
      <c r="A40" s="35">
        <v>488</v>
      </c>
      <c r="B40" s="35" t="s">
        <v>15</v>
      </c>
      <c r="C40" s="36" t="s">
        <v>33</v>
      </c>
    </row>
    <row r="41" spans="1:3" x14ac:dyDescent="0.25">
      <c r="A41" s="35">
        <v>490</v>
      </c>
      <c r="B41" s="35" t="s">
        <v>27</v>
      </c>
      <c r="C41" s="36" t="s">
        <v>47</v>
      </c>
    </row>
    <row r="42" spans="1:3" ht="45" x14ac:dyDescent="0.25">
      <c r="A42" s="35">
        <v>495</v>
      </c>
      <c r="B42" s="35" t="s">
        <v>19</v>
      </c>
      <c r="C42" s="36" t="s">
        <v>50</v>
      </c>
    </row>
    <row r="43" spans="1:3" ht="30" x14ac:dyDescent="0.25">
      <c r="A43" s="35">
        <v>496</v>
      </c>
      <c r="B43" s="35" t="s">
        <v>20</v>
      </c>
      <c r="C43" s="36" t="s">
        <v>38</v>
      </c>
    </row>
    <row r="44" spans="1:3" x14ac:dyDescent="0.25">
      <c r="A44" s="35">
        <v>498</v>
      </c>
      <c r="B44" s="35" t="s">
        <v>132</v>
      </c>
      <c r="C44" s="36" t="s">
        <v>51</v>
      </c>
    </row>
    <row r="45" spans="1:3" x14ac:dyDescent="0.25">
      <c r="A45" s="35">
        <v>502</v>
      </c>
      <c r="B45" s="35" t="s">
        <v>133</v>
      </c>
      <c r="C45" s="36" t="s">
        <v>51</v>
      </c>
    </row>
    <row r="46" spans="1:3" ht="30" x14ac:dyDescent="0.25">
      <c r="A46" s="35">
        <v>503</v>
      </c>
      <c r="B46" s="35" t="s">
        <v>134</v>
      </c>
      <c r="C46" s="36" t="s">
        <v>135</v>
      </c>
    </row>
    <row r="47" spans="1:3" x14ac:dyDescent="0.25">
      <c r="A47" s="35">
        <v>504</v>
      </c>
      <c r="B47" s="35" t="s">
        <v>23</v>
      </c>
      <c r="C47" s="36" t="s">
        <v>42</v>
      </c>
    </row>
    <row r="48" spans="1:3" ht="30" x14ac:dyDescent="0.25">
      <c r="A48" s="35">
        <v>507</v>
      </c>
      <c r="B48" s="35" t="s">
        <v>136</v>
      </c>
      <c r="C48" s="36" t="s">
        <v>137</v>
      </c>
    </row>
    <row r="49" spans="1:3" ht="45" x14ac:dyDescent="0.25">
      <c r="A49" s="35">
        <v>514</v>
      </c>
      <c r="B49" s="35" t="s">
        <v>138</v>
      </c>
      <c r="C49" s="36" t="s">
        <v>139</v>
      </c>
    </row>
    <row r="50" spans="1:3" x14ac:dyDescent="0.25">
      <c r="A50" s="35">
        <v>530</v>
      </c>
      <c r="B50" s="35" t="s">
        <v>24</v>
      </c>
      <c r="C50" s="36" t="s">
        <v>43</v>
      </c>
    </row>
    <row r="51" spans="1:3" ht="30" x14ac:dyDescent="0.25">
      <c r="A51" s="35">
        <v>532</v>
      </c>
      <c r="B51" s="35" t="s">
        <v>140</v>
      </c>
      <c r="C51" s="36" t="s">
        <v>141</v>
      </c>
    </row>
    <row r="52" spans="1:3" ht="30" x14ac:dyDescent="0.25">
      <c r="A52" s="35">
        <v>533</v>
      </c>
      <c r="B52" s="35" t="s">
        <v>142</v>
      </c>
      <c r="C52" s="36" t="s">
        <v>44</v>
      </c>
    </row>
    <row r="53" spans="1:3" x14ac:dyDescent="0.25">
      <c r="A53" s="35">
        <v>556</v>
      </c>
      <c r="B53" s="35" t="s">
        <v>143</v>
      </c>
      <c r="C53" s="36" t="s">
        <v>143</v>
      </c>
    </row>
    <row r="54" spans="1:3" ht="30" x14ac:dyDescent="0.25">
      <c r="A54" s="35">
        <v>557</v>
      </c>
      <c r="B54" s="35" t="s">
        <v>144</v>
      </c>
      <c r="C54" s="36" t="s">
        <v>144</v>
      </c>
    </row>
    <row r="55" spans="1:3" ht="75" x14ac:dyDescent="0.25">
      <c r="A55" s="35">
        <v>559</v>
      </c>
      <c r="B55" s="35" t="s">
        <v>12</v>
      </c>
      <c r="C55" s="36" t="s">
        <v>30</v>
      </c>
    </row>
    <row r="56" spans="1:3" x14ac:dyDescent="0.25">
      <c r="A56" s="35">
        <v>560</v>
      </c>
      <c r="B56" s="35" t="s">
        <v>145</v>
      </c>
      <c r="C56" s="36" t="s">
        <v>146</v>
      </c>
    </row>
    <row r="57" spans="1:3" ht="75" x14ac:dyDescent="0.25">
      <c r="A57" s="35">
        <v>561</v>
      </c>
      <c r="B57" s="35" t="s">
        <v>13</v>
      </c>
      <c r="C57" s="36" t="s">
        <v>31</v>
      </c>
    </row>
    <row r="58" spans="1:3" ht="60" x14ac:dyDescent="0.25">
      <c r="A58" s="35">
        <v>562</v>
      </c>
      <c r="B58" s="35" t="s">
        <v>14</v>
      </c>
      <c r="C58" s="36" t="s">
        <v>32</v>
      </c>
    </row>
    <row r="59" spans="1:3" ht="30" x14ac:dyDescent="0.25">
      <c r="A59" s="35">
        <v>563</v>
      </c>
      <c r="B59" s="35" t="s">
        <v>21</v>
      </c>
      <c r="C59" s="36" t="s">
        <v>147</v>
      </c>
    </row>
    <row r="60" spans="1:3" ht="30" x14ac:dyDescent="0.25">
      <c r="A60" s="35">
        <v>567</v>
      </c>
      <c r="B60" s="35" t="s">
        <v>148</v>
      </c>
      <c r="C60" s="36" t="s">
        <v>222</v>
      </c>
    </row>
    <row r="61" spans="1:3" ht="45" x14ac:dyDescent="0.25">
      <c r="A61" s="35">
        <v>572</v>
      </c>
      <c r="B61" s="35" t="s">
        <v>149</v>
      </c>
      <c r="C61" s="36" t="s">
        <v>150</v>
      </c>
    </row>
    <row r="62" spans="1:3" ht="45" x14ac:dyDescent="0.25">
      <c r="A62" s="35">
        <v>573</v>
      </c>
      <c r="B62" s="35" t="s">
        <v>151</v>
      </c>
      <c r="C62" s="36" t="s">
        <v>223</v>
      </c>
    </row>
    <row r="63" spans="1:3" ht="30" x14ac:dyDescent="0.25">
      <c r="A63" s="35">
        <v>574</v>
      </c>
      <c r="B63" s="35" t="s">
        <v>152</v>
      </c>
      <c r="C63" s="36" t="s">
        <v>153</v>
      </c>
    </row>
    <row r="64" spans="1:3" x14ac:dyDescent="0.25">
      <c r="A64" s="35">
        <v>575</v>
      </c>
      <c r="B64" s="35" t="s">
        <v>39</v>
      </c>
      <c r="C64" s="36" t="s">
        <v>39</v>
      </c>
    </row>
    <row r="65" spans="1:3" x14ac:dyDescent="0.25">
      <c r="A65" s="35">
        <v>576</v>
      </c>
      <c r="B65" s="35" t="s">
        <v>40</v>
      </c>
      <c r="C65" s="36" t="s">
        <v>40</v>
      </c>
    </row>
    <row r="66" spans="1:3" ht="30" x14ac:dyDescent="0.25">
      <c r="A66" s="35">
        <v>577</v>
      </c>
      <c r="B66" s="35" t="s">
        <v>154</v>
      </c>
      <c r="C66" s="36" t="s">
        <v>155</v>
      </c>
    </row>
    <row r="67" spans="1:3" ht="30" x14ac:dyDescent="0.25">
      <c r="A67" s="35">
        <v>578</v>
      </c>
      <c r="B67" s="35" t="s">
        <v>156</v>
      </c>
      <c r="C67" s="36" t="s">
        <v>48</v>
      </c>
    </row>
    <row r="68" spans="1:3" x14ac:dyDescent="0.25">
      <c r="A68" s="35">
        <v>579</v>
      </c>
      <c r="B68" s="35" t="s">
        <v>157</v>
      </c>
      <c r="C68" s="36" t="s">
        <v>224</v>
      </c>
    </row>
  </sheetData>
  <autoFilter ref="A2:C68"/>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PLANES ESSA 2015</vt:lpstr>
      <vt:lpstr>Hoja1</vt:lpstr>
    </vt:vector>
  </TitlesOfParts>
  <Company>Empresas Publicas de Medellín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agomezp</dc:creator>
  <cp:lastModifiedBy>YENY PAOLA RAMIREZ SANCHEZ</cp:lastModifiedBy>
  <cp:lastPrinted>2015-01-15T19:52:13Z</cp:lastPrinted>
  <dcterms:created xsi:type="dcterms:W3CDTF">2014-04-02T20:38:45Z</dcterms:created>
  <dcterms:modified xsi:type="dcterms:W3CDTF">2016-02-23T14:23:01Z</dcterms:modified>
</cp:coreProperties>
</file>